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FTC WFL 2025" sheetId="1" r:id="rId4"/>
  </sheets>
  <definedNames/>
  <calcPr/>
  <extLst>
    <ext uri="GoogleSheetsCustomDataVersion2">
      <go:sheetsCustomData xmlns:go="http://customooxmlschemas.google.com/" r:id="rId5" roundtripDataChecksum="WEOopDCEC6+TXHAwZfL/B/ogX4oxIYGeLYOkiZLgOIM="/>
    </ext>
  </extLst>
</workbook>
</file>

<file path=xl/sharedStrings.xml><?xml version="1.0" encoding="utf-8"?>
<sst xmlns="http://schemas.openxmlformats.org/spreadsheetml/2006/main" count="66" uniqueCount="64">
  <si>
    <t>Run for the Cure® / Walk for Life 2025 Group Registration Form</t>
  </si>
  <si>
    <r>
      <rPr>
        <rFont val="Candara"/>
        <b/>
        <color rgb="FF000000"/>
        <sz val="20.0"/>
      </rPr>
      <t>Registration Fee (</t>
    </r>
    <r>
      <rPr>
        <rFont val="Hiragino Sans"/>
        <b val="0"/>
        <color rgb="FF000000"/>
        <sz val="20.0"/>
      </rPr>
      <t>参加費</t>
    </r>
    <r>
      <rPr>
        <rFont val="Helvetica Neue"/>
        <b val="0"/>
        <color rgb="FF000000"/>
        <sz val="20.0"/>
      </rPr>
      <t>)</t>
    </r>
    <r>
      <rPr>
        <rFont val="Candara"/>
        <b/>
        <color theme="1"/>
        <sz val="20.0"/>
      </rPr>
      <t>:</t>
    </r>
  </si>
  <si>
    <t>Adult（大人）: ¥6,000
12 years and under（6-12歳）: ¥3,000
5 and under（5歳以下）: Free（無料）</t>
  </si>
  <si>
    <t>Team Name（チーム名）:</t>
  </si>
  <si>
    <t>Team Representative（代表者名）:</t>
  </si>
  <si>
    <t>E-mail:</t>
  </si>
  <si>
    <t>Tel:</t>
  </si>
  <si>
    <t>Address（住所）:</t>
  </si>
  <si>
    <t>#</t>
  </si>
  <si>
    <t>Name (Alphabet)</t>
  </si>
  <si>
    <t>名前（漢字）</t>
  </si>
  <si>
    <t>Gender (性別)</t>
  </si>
  <si>
    <t>E-mail
* If you would like to use the app separately, please enter a different email address for each user.
※ 個別にアプリの使用をご希望の方は
それぞれ別のメールアドレスをご入力ください。</t>
  </si>
  <si>
    <r>
      <rPr>
        <rFont val="Candara"/>
        <color theme="1"/>
        <sz val="11.0"/>
      </rPr>
      <t xml:space="preserve">Age Group
（年齢別グループ）
</t>
    </r>
    <r>
      <rPr>
        <rFont val="Candara"/>
        <color theme="1"/>
        <sz val="10.0"/>
      </rPr>
      <t>* Please note: The optional additional T-shirt for your dog will be shipped as the T-shirt only.
It is the same as the one provided to participants,
so we kindly ask that you make any necessary adjustments to ensure it fits your dog,
using the instructions on the event page.
※ 犬用追加Tシャツのオプションは、Tシャツのみの発送となります。
Tシャツは参加者と同じ物ですので、
イベントページにあるワンちゃん用Tシャツの説明に沿って、
ご自身のワンちゃんにフィットするようにご自身で加工をお願いいたします。</t>
    </r>
  </si>
  <si>
    <t>Category
（参加カテゴリー）</t>
  </si>
  <si>
    <t>T-Shirt Size
（Tシャツサイズ）
S / M / L / XL</t>
  </si>
  <si>
    <t>Raffe Participation
（抽選会参加）
¥1,000</t>
  </si>
  <si>
    <t>Fee
（参加費）</t>
  </si>
  <si>
    <t>If you would like delivery to an individual address, please fill it in,
including the apartment name and room number.
Please ensure that the recipient's name and address are correct.
個別の住所への配送をご希望の際は、記入してください。
アパートメント名と部屋番号までご入力をお願いいたします。
宛先となる氏名と住所が正確であることを必ずご確認ください。</t>
  </si>
  <si>
    <t>First</t>
  </si>
  <si>
    <t>Last</t>
  </si>
  <si>
    <t>姓</t>
  </si>
  <si>
    <t>名</t>
  </si>
  <si>
    <t>SAMPLE</t>
  </si>
  <si>
    <t>Hanako</t>
  </si>
  <si>
    <t>Osaki</t>
  </si>
  <si>
    <t>大崎</t>
  </si>
  <si>
    <t>花子</t>
  </si>
  <si>
    <t>Female</t>
  </si>
  <si>
    <t>inquiries@rftcjapan.org</t>
  </si>
  <si>
    <t>Additional T-shirt for your dog（犬用追加Tシャツ）¥2000</t>
  </si>
  <si>
    <t>Online 3K Walk</t>
  </si>
  <si>
    <t>M</t>
  </si>
  <si>
    <t>Yes (¥1000)</t>
  </si>
  <si>
    <t>Total</t>
  </si>
  <si>
    <t>Adult（大人）</t>
  </si>
  <si>
    <t>Offline 3K Walk</t>
  </si>
  <si>
    <t>S Size</t>
  </si>
  <si>
    <t>Total ｜ 合計：</t>
  </si>
  <si>
    <t>6-12 years old（6-12歳）</t>
  </si>
  <si>
    <t>Offline 5K Run</t>
  </si>
  <si>
    <t>M Size</t>
  </si>
  <si>
    <t>Children 5 and under (5歳以下)</t>
  </si>
  <si>
    <t>L Size</t>
  </si>
  <si>
    <t>Additional T-shirt for your dog（犬用追加Tシャツ）</t>
  </si>
  <si>
    <t>Online 5K Run</t>
  </si>
  <si>
    <t>XL Size</t>
  </si>
  <si>
    <t>Online 10K Run</t>
  </si>
  <si>
    <t>Please check this box if invoice is required.
請求書が必要な場合は、ボックスにチェックを入れてください。</t>
  </si>
  <si>
    <t>&lt; BANK TRANSFER ｜ 振込銀行口座 &gt;</t>
  </si>
  <si>
    <t>BANK:</t>
  </si>
  <si>
    <t>TOKYO MITSUBISHI UFJ BANK ｜ 三菱東京UFJ銀行</t>
  </si>
  <si>
    <t>Shipping cost will be incurred by your company.</t>
  </si>
  <si>
    <t>BRANCH:</t>
  </si>
  <si>
    <t>SHIBUYA (135) ｜ 渋谷支店（135）</t>
  </si>
  <si>
    <t>Tシャツの送料は御社ご負担の着払いとなります。</t>
  </si>
  <si>
    <t>NAME OF ACCOUNT:</t>
  </si>
  <si>
    <t>RUN FOR THE CURE FOUNDATION</t>
  </si>
  <si>
    <t>トクヒ）ランフオーザキユアフアンデーシヨン</t>
  </si>
  <si>
    <t>TYPE OF ACCOUNT:</t>
  </si>
  <si>
    <t>FUTSUU ｜ 普通</t>
  </si>
  <si>
    <t>ACCOUNT NUMBER:</t>
  </si>
  <si>
    <t>Bank transfer fees should be incurred by the guest.</t>
  </si>
  <si>
    <t>恐れ入りますが、振込手数料は各自ご負担下さい。</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</si>
</sst>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_(* \(#,##0\);_(* &quot;-&quot;_);_(@_)"/>
    <numFmt numFmtId="165" formatCode="_-[$¥-411]* #,##0_-;\-[$¥-411]* #,##0_-;_-[$¥-411]* &quot;-&quot;_-;_-@"/>
    <numFmt numFmtId="166" formatCode="0_);[Red]\(0\)"/>
  </numFmts>
  <fonts count="28">
    <font>
      <sz val="10.0"/>
      <color rgb="FF000000"/>
      <name val="Arial"/>
      <scheme val="minor"/>
    </font>
    <font>
      <b/>
      <sz val="24.0"/>
      <color rgb="FFFFFFFF"/>
      <name val="Candara"/>
    </font>
    <font/>
    <font>
      <sz val="12.0"/>
      <color rgb="FF000000"/>
      <name val="Candara"/>
    </font>
    <font>
      <b/>
      <sz val="20.0"/>
      <color rgb="FF000000"/>
      <name val="Candara"/>
    </font>
    <font>
      <sz val="18.0"/>
      <color theme="1"/>
      <name val="Candara"/>
    </font>
    <font>
      <sz val="10.0"/>
      <color rgb="FF000000"/>
      <name val="Candara"/>
    </font>
    <font>
      <b/>
      <sz val="12.0"/>
      <color theme="1"/>
      <name val="Candara"/>
    </font>
    <font>
      <b/>
      <sz val="12.0"/>
      <color rgb="FF000000"/>
      <name val="Candara"/>
    </font>
    <font>
      <sz val="12.0"/>
      <color theme="1"/>
      <name val="Candara"/>
    </font>
    <font>
      <b/>
      <sz val="14.0"/>
      <color theme="1"/>
      <name val="Candara"/>
    </font>
    <font>
      <b/>
      <u/>
      <sz val="14.0"/>
      <color rgb="FF0000D4"/>
      <name val="Candara"/>
    </font>
    <font>
      <sz val="10.0"/>
      <color theme="1"/>
      <name val="Candara"/>
    </font>
    <font>
      <b/>
      <sz val="11.0"/>
      <color theme="1"/>
      <name val="Candara"/>
    </font>
    <font>
      <sz val="11.0"/>
      <color theme="1"/>
      <name val="Candara"/>
    </font>
    <font>
      <b/>
      <sz val="10.0"/>
      <color theme="1"/>
      <name val="Candara"/>
    </font>
    <font>
      <u/>
      <sz val="10.0"/>
      <color rgb="FF0000FF"/>
      <name val="Candara"/>
    </font>
    <font>
      <u/>
      <sz val="12.0"/>
      <color rgb="FF0563C1"/>
      <name val="Candara"/>
    </font>
    <font>
      <u/>
      <sz val="12.0"/>
      <color rgb="FF0563C1"/>
      <name val="Candara"/>
    </font>
    <font>
      <u/>
      <sz val="12.0"/>
      <color rgb="FF0563C1"/>
      <name val="Candara"/>
    </font>
    <font>
      <b/>
      <sz val="18.0"/>
      <color rgb="FF000000"/>
      <name val="Candara"/>
    </font>
    <font>
      <b/>
      <sz val="13.0"/>
      <color rgb="FF000000"/>
      <name val="Candara"/>
    </font>
    <font>
      <sz val="14.0"/>
      <color theme="1"/>
      <name val="Candara"/>
    </font>
    <font>
      <b/>
      <sz val="18.0"/>
      <color theme="1"/>
      <name val="Candara"/>
    </font>
    <font>
      <b/>
      <sz val="14.0"/>
      <color rgb="FF000000"/>
      <name val="Candara"/>
    </font>
    <font>
      <sz val="14.0"/>
      <color rgb="FF000000"/>
      <name val="Candara"/>
    </font>
    <font>
      <b/>
      <sz val="14.0"/>
      <color rgb="FFFF0000"/>
      <name val="Candara"/>
    </font>
    <font>
      <sz val="14.0"/>
      <color rgb="FFFF0000"/>
      <name val="Candara"/>
    </font>
  </fonts>
  <fills count="7">
    <fill>
      <patternFill patternType="none"/>
    </fill>
    <fill>
      <patternFill patternType="lightGray"/>
    </fill>
    <fill>
      <patternFill patternType="solid">
        <fgColor rgb="FFD84073"/>
        <bgColor rgb="FFD84073"/>
      </patternFill>
    </fill>
    <fill>
      <patternFill patternType="solid">
        <fgColor rgb="FFF5DDE8"/>
        <bgColor rgb="FFF5DDE8"/>
      </patternFill>
    </fill>
    <fill>
      <patternFill patternType="solid">
        <fgColor rgb="FFFFFF00"/>
        <bgColor rgb="FFFFFF00"/>
      </patternFill>
    </fill>
    <fill>
      <patternFill patternType="solid">
        <fgColor rgb="FFF2F2F2"/>
        <bgColor rgb="FFF2F2F2"/>
      </patternFill>
    </fill>
    <fill>
      <patternFill patternType="solid">
        <fgColor theme="0"/>
        <bgColor theme="0"/>
      </patternFill>
    </fill>
  </fills>
  <borders count="29">
    <border/>
    <border>
      <left/>
      <top/>
      <bottom/>
    </border>
    <border>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theme="1"/>
      </left>
      <right style="thin">
        <color theme="1"/>
      </right>
      <top style="thin">
        <color theme="1"/>
      </top>
      <bottom style="thin">
        <color theme="1"/>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style="thin">
        <color rgb="FF000000"/>
      </left>
      <right style="thin">
        <color rgb="FF000000"/>
      </right>
      <top/>
      <bottom/>
    </border>
    <border>
      <left/>
      <right style="thin">
        <color rgb="FF000000"/>
      </right>
      <top/>
      <bottom/>
    </border>
    <border>
      <left style="thin">
        <color rgb="FF000000"/>
      </left>
      <right style="thin">
        <color rgb="FF000000"/>
      </right>
      <top style="thin">
        <color rgb="FF000000"/>
      </top>
      <bottom/>
    </border>
    <border>
      <left/>
      <right/>
      <top/>
      <bottom/>
    </border>
    <border>
      <left style="thin">
        <color rgb="FF000000"/>
      </left>
      <right style="thin">
        <color rgb="FF000000"/>
      </right>
    </border>
    <border>
      <top style="thin">
        <color rgb="FF000000"/>
      </top>
    </border>
    <border>
      <right style="thin">
        <color rgb="FF000000"/>
      </right>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s>
  <cellStyleXfs count="1">
    <xf borderId="0" fillId="0" fontId="0" numFmtId="0" applyAlignment="1" applyFont="1"/>
  </cellStyleXfs>
  <cellXfs count="109">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0" fillId="0" fontId="3" numFmtId="0" xfId="0" applyAlignment="1" applyFont="1">
      <alignment vertical="center"/>
    </xf>
    <xf borderId="4" fillId="0" fontId="4" numFmtId="0" xfId="0" applyAlignment="1" applyBorder="1" applyFont="1">
      <alignment horizontal="left" vertical="center"/>
    </xf>
    <xf borderId="5" fillId="0" fontId="2" numFmtId="0" xfId="0" applyBorder="1" applyFont="1"/>
    <xf borderId="4" fillId="0" fontId="4" numFmtId="0" xfId="0" applyAlignment="1" applyBorder="1" applyFont="1">
      <alignment horizontal="left" shrinkToFit="0" vertical="center" wrapText="1"/>
    </xf>
    <xf borderId="6" fillId="0" fontId="2" numFmtId="0" xfId="0" applyBorder="1" applyFont="1"/>
    <xf borderId="0" fillId="0" fontId="5" numFmtId="0" xfId="0" applyAlignment="1" applyFont="1">
      <alignment horizontal="center" vertical="center"/>
    </xf>
    <xf borderId="0" fillId="0" fontId="6" numFmtId="0" xfId="0" applyAlignment="1" applyFont="1">
      <alignment vertical="center"/>
    </xf>
    <xf borderId="7" fillId="0" fontId="7" numFmtId="0" xfId="0" applyAlignment="1" applyBorder="1" applyFont="1">
      <alignment vertical="center"/>
    </xf>
    <xf borderId="8" fillId="0" fontId="8" numFmtId="0" xfId="0" applyAlignment="1" applyBorder="1" applyFont="1">
      <alignment horizontal="left" vertical="center"/>
    </xf>
    <xf borderId="9" fillId="0" fontId="2" numFmtId="0" xfId="0" applyBorder="1" applyFont="1"/>
    <xf borderId="10" fillId="0" fontId="2" numFmtId="0" xfId="0" applyBorder="1" applyFont="1"/>
    <xf borderId="8" fillId="0" fontId="7" numFmtId="0" xfId="0" applyAlignment="1" applyBorder="1" applyFont="1">
      <alignment vertical="center"/>
    </xf>
    <xf borderId="8" fillId="0" fontId="7" numFmtId="0" xfId="0" applyAlignment="1" applyBorder="1" applyFont="1">
      <alignment horizontal="left" vertical="center"/>
    </xf>
    <xf borderId="7" fillId="0" fontId="8" numFmtId="0" xfId="0" applyAlignment="1" applyBorder="1" applyFont="1">
      <alignment horizontal="left" vertical="center"/>
    </xf>
    <xf borderId="8" fillId="0" fontId="9" numFmtId="0" xfId="0" applyAlignment="1" applyBorder="1" applyFont="1">
      <alignment vertical="center"/>
    </xf>
    <xf borderId="0" fillId="0" fontId="10" numFmtId="0" xfId="0" applyAlignment="1" applyFont="1">
      <alignment horizontal="left" vertical="center"/>
    </xf>
    <xf borderId="0" fillId="0" fontId="11" numFmtId="0" xfId="0" applyAlignment="1" applyFont="1">
      <alignment horizontal="left" vertical="center"/>
    </xf>
    <xf borderId="0" fillId="0" fontId="10" numFmtId="0" xfId="0" applyAlignment="1" applyFont="1">
      <alignment horizontal="center" vertical="center"/>
    </xf>
    <xf borderId="0" fillId="0" fontId="12" numFmtId="0" xfId="0" applyAlignment="1" applyFont="1">
      <alignment vertical="center"/>
    </xf>
    <xf borderId="11" fillId="3" fontId="13" numFmtId="0" xfId="0" applyAlignment="1" applyBorder="1" applyFill="1" applyFont="1">
      <alignment horizontal="center" vertical="center"/>
    </xf>
    <xf borderId="4" fillId="3" fontId="14" numFmtId="0" xfId="0" applyAlignment="1" applyBorder="1" applyFont="1">
      <alignment horizontal="center" vertical="center"/>
    </xf>
    <xf borderId="11" fillId="3" fontId="14" numFmtId="0" xfId="0" applyAlignment="1" applyBorder="1" applyFont="1">
      <alignment horizontal="center" vertical="center"/>
    </xf>
    <xf borderId="11" fillId="3" fontId="14" numFmtId="0" xfId="0" applyAlignment="1" applyBorder="1" applyFont="1">
      <alignment horizontal="center" shrinkToFit="0" vertical="center" wrapText="1"/>
    </xf>
    <xf borderId="11" fillId="3" fontId="14" numFmtId="0" xfId="0" applyAlignment="1" applyBorder="1" applyFont="1">
      <alignment horizontal="center" readingOrder="0" shrinkToFit="0" vertical="center" wrapText="1"/>
    </xf>
    <xf borderId="12" fillId="0" fontId="2" numFmtId="0" xfId="0" applyBorder="1" applyFont="1"/>
    <xf borderId="13" fillId="3" fontId="14" numFmtId="0" xfId="0" applyAlignment="1" applyBorder="1" applyFont="1">
      <alignment horizontal="center" vertical="center"/>
    </xf>
    <xf borderId="13" fillId="4" fontId="15" numFmtId="0" xfId="0" applyAlignment="1" applyBorder="1" applyFill="1" applyFont="1">
      <alignment horizontal="center" vertical="center"/>
    </xf>
    <xf borderId="13" fillId="4" fontId="6" numFmtId="0" xfId="0" applyAlignment="1" applyBorder="1" applyFont="1">
      <alignment vertical="center"/>
    </xf>
    <xf borderId="13" fillId="4" fontId="12" numFmtId="0" xfId="0" applyAlignment="1" applyBorder="1" applyFont="1">
      <alignment horizontal="center" vertical="center"/>
    </xf>
    <xf borderId="13" fillId="4" fontId="16" numFmtId="0" xfId="0" applyAlignment="1" applyBorder="1" applyFont="1">
      <alignment horizontal="center" vertical="center"/>
    </xf>
    <xf borderId="13" fillId="4" fontId="6" numFmtId="0" xfId="0" applyAlignment="1" applyBorder="1" applyFont="1">
      <alignment horizontal="center" readingOrder="0" vertical="center"/>
    </xf>
    <xf borderId="13" fillId="4" fontId="6" numFmtId="0" xfId="0" applyAlignment="1" applyBorder="1" applyFont="1">
      <alignment horizontal="center" vertical="center"/>
    </xf>
    <xf borderId="13" fillId="4" fontId="6" numFmtId="164" xfId="0" applyAlignment="1" applyBorder="1" applyFont="1" applyNumberFormat="1">
      <alignment horizontal="center" vertical="center"/>
    </xf>
    <xf borderId="13" fillId="4" fontId="6" numFmtId="165" xfId="0" applyAlignment="1" applyBorder="1" applyFont="1" applyNumberFormat="1">
      <alignment vertical="center"/>
    </xf>
    <xf borderId="14" fillId="5" fontId="15" numFmtId="0" xfId="0" applyAlignment="1" applyBorder="1" applyFill="1" applyFont="1">
      <alignment horizontal="center" vertical="center"/>
    </xf>
    <xf borderId="15" fillId="5" fontId="6" numFmtId="0" xfId="0" applyAlignment="1" applyBorder="1" applyFont="1">
      <alignment vertical="center"/>
    </xf>
    <xf borderId="14" fillId="5" fontId="12" numFmtId="0" xfId="0" applyAlignment="1" applyBorder="1" applyFont="1">
      <alignment horizontal="center" vertical="center"/>
    </xf>
    <xf borderId="15" fillId="5" fontId="17" numFmtId="0" xfId="0" applyAlignment="1" applyBorder="1" applyFont="1">
      <alignment horizontal="center" vertical="center"/>
    </xf>
    <xf borderId="14" fillId="5" fontId="12" numFmtId="0" xfId="0" applyAlignment="1" applyBorder="1" applyFont="1">
      <alignment horizontal="center" readingOrder="0" vertical="center"/>
    </xf>
    <xf borderId="16" fillId="5" fontId="12" numFmtId="0" xfId="0" applyAlignment="1" applyBorder="1" applyFont="1">
      <alignment horizontal="center" readingOrder="0" vertical="center"/>
    </xf>
    <xf borderId="14" fillId="5" fontId="6" numFmtId="165" xfId="0" applyAlignment="1" applyBorder="1" applyFont="1" applyNumberFormat="1">
      <alignment horizontal="right" vertical="center"/>
    </xf>
    <xf borderId="14" fillId="5" fontId="6" numFmtId="0" xfId="0" applyAlignment="1" applyBorder="1" applyFont="1">
      <alignment horizontal="right" vertical="center"/>
    </xf>
    <xf borderId="14" fillId="6" fontId="15" numFmtId="0" xfId="0" applyAlignment="1" applyBorder="1" applyFill="1" applyFont="1">
      <alignment horizontal="center" vertical="center"/>
    </xf>
    <xf borderId="15" fillId="6" fontId="6" numFmtId="0" xfId="0" applyAlignment="1" applyBorder="1" applyFont="1">
      <alignment vertical="center"/>
    </xf>
    <xf borderId="15" fillId="6" fontId="6" numFmtId="0" xfId="0" applyAlignment="1" applyBorder="1" applyFont="1">
      <alignment horizontal="center" vertical="center"/>
    </xf>
    <xf borderId="15" fillId="6" fontId="18" numFmtId="0" xfId="0" applyAlignment="1" applyBorder="1" applyFont="1">
      <alignment horizontal="center" vertical="center"/>
    </xf>
    <xf borderId="15" fillId="6" fontId="6" numFmtId="0" xfId="0" applyAlignment="1" applyBorder="1" applyFont="1">
      <alignment horizontal="center" readingOrder="0" vertical="center"/>
    </xf>
    <xf borderId="17" fillId="6" fontId="6" numFmtId="0" xfId="0" applyAlignment="1" applyBorder="1" applyFont="1">
      <alignment horizontal="center" vertical="center"/>
    </xf>
    <xf borderId="13" fillId="6" fontId="6" numFmtId="165" xfId="0" applyAlignment="1" applyBorder="1" applyFont="1" applyNumberFormat="1">
      <alignment horizontal="right" vertical="center"/>
    </xf>
    <xf borderId="13" fillId="6" fontId="6" numFmtId="0" xfId="0" applyAlignment="1" applyBorder="1" applyFont="1">
      <alignment horizontal="right" vertical="center"/>
    </xf>
    <xf borderId="16" fillId="5" fontId="12" numFmtId="0" xfId="0" applyAlignment="1" applyBorder="1" applyFont="1">
      <alignment horizontal="center" vertical="center"/>
    </xf>
    <xf borderId="13" fillId="5" fontId="6" numFmtId="165" xfId="0" applyAlignment="1" applyBorder="1" applyFont="1" applyNumberFormat="1">
      <alignment horizontal="right" vertical="center"/>
    </xf>
    <xf borderId="15" fillId="5" fontId="6" numFmtId="0" xfId="0" applyAlignment="1" applyBorder="1" applyFont="1">
      <alignment horizontal="right" vertical="center"/>
    </xf>
    <xf borderId="15" fillId="6" fontId="6" numFmtId="0" xfId="0" applyAlignment="1" applyBorder="1" applyFont="1">
      <alignment horizontal="right" vertical="center"/>
    </xf>
    <xf borderId="18" fillId="5" fontId="15" numFmtId="0" xfId="0" applyAlignment="1" applyBorder="1" applyFont="1">
      <alignment horizontal="center" vertical="center"/>
    </xf>
    <xf borderId="19" fillId="5" fontId="6" numFmtId="0" xfId="0" applyAlignment="1" applyBorder="1" applyFont="1">
      <alignment vertical="center"/>
    </xf>
    <xf borderId="13" fillId="6" fontId="15" numFmtId="0" xfId="0" applyAlignment="1" applyBorder="1" applyFont="1">
      <alignment horizontal="center" vertical="center"/>
    </xf>
    <xf borderId="13" fillId="6" fontId="6" numFmtId="0" xfId="0" applyAlignment="1" applyBorder="1" applyFont="1">
      <alignment vertical="center"/>
    </xf>
    <xf borderId="20" fillId="6" fontId="6" numFmtId="0" xfId="0" applyAlignment="1" applyBorder="1" applyFont="1">
      <alignment vertical="center"/>
    </xf>
    <xf borderId="19" fillId="6" fontId="6" numFmtId="0" xfId="0" applyAlignment="1" applyBorder="1" applyFont="1">
      <alignment vertical="center"/>
    </xf>
    <xf borderId="19" fillId="6" fontId="6" numFmtId="0" xfId="0" applyAlignment="1" applyBorder="1" applyFont="1">
      <alignment horizontal="center" vertical="center"/>
    </xf>
    <xf borderId="19" fillId="6" fontId="19" numFmtId="0" xfId="0" applyAlignment="1" applyBorder="1" applyFont="1">
      <alignment horizontal="center" vertical="center"/>
    </xf>
    <xf borderId="21" fillId="6" fontId="6" numFmtId="0" xfId="0" applyAlignment="1" applyBorder="1" applyFont="1">
      <alignment horizontal="center" vertical="center"/>
    </xf>
    <xf borderId="20" fillId="6" fontId="6" numFmtId="165" xfId="0" applyAlignment="1" applyBorder="1" applyFont="1" applyNumberFormat="1">
      <alignment horizontal="right" vertical="center"/>
    </xf>
    <xf borderId="19" fillId="6" fontId="6" numFmtId="0" xfId="0" applyAlignment="1" applyBorder="1" applyFont="1">
      <alignment horizontal="right" vertical="center"/>
    </xf>
    <xf borderId="11" fillId="3" fontId="7" numFmtId="0" xfId="0" applyAlignment="1" applyBorder="1" applyFont="1">
      <alignment horizontal="center" vertical="center"/>
    </xf>
    <xf borderId="4" fillId="3" fontId="7" numFmtId="0" xfId="0" applyAlignment="1" applyBorder="1" applyFont="1">
      <alignment horizontal="center" vertical="center"/>
    </xf>
    <xf borderId="13" fillId="3" fontId="7" numFmtId="0" xfId="0" applyAlignment="1" applyBorder="1" applyFont="1">
      <alignment horizontal="center" vertical="center"/>
    </xf>
    <xf borderId="11" fillId="3" fontId="8" numFmtId="0" xfId="0" applyAlignment="1" applyBorder="1" applyFont="1">
      <alignment horizontal="center" vertical="center"/>
    </xf>
    <xf borderId="11" fillId="3" fontId="3" numFmtId="165" xfId="0" applyAlignment="1" applyBorder="1" applyFont="1" applyNumberFormat="1">
      <alignment vertical="center"/>
    </xf>
    <xf borderId="11" fillId="0" fontId="20" numFmtId="0" xfId="0" applyAlignment="1" applyBorder="1" applyFont="1">
      <alignment vertical="center"/>
    </xf>
    <xf borderId="22" fillId="0" fontId="2" numFmtId="0" xfId="0" applyBorder="1" applyFont="1"/>
    <xf borderId="4" fillId="3" fontId="7" numFmtId="0" xfId="0" applyAlignment="1" applyBorder="1" applyFont="1">
      <alignment horizontal="center" readingOrder="0" vertical="center"/>
    </xf>
    <xf borderId="13" fillId="3" fontId="8" numFmtId="0" xfId="0" applyAlignment="1" applyBorder="1" applyFont="1">
      <alignment horizontal="center" vertical="center"/>
    </xf>
    <xf borderId="13" fillId="3" fontId="9" numFmtId="0" xfId="0" applyAlignment="1" applyBorder="1" applyFont="1">
      <alignment horizontal="center" vertical="center"/>
    </xf>
    <xf borderId="0" fillId="0" fontId="14" numFmtId="0" xfId="0" applyAlignment="1" applyFont="1">
      <alignment vertical="center"/>
    </xf>
    <xf borderId="0" fillId="0" fontId="21" numFmtId="0" xfId="0" applyAlignment="1" applyFont="1">
      <alignment horizontal="center" vertical="center"/>
    </xf>
    <xf borderId="0" fillId="0" fontId="22" numFmtId="0" xfId="0" applyAlignment="1" applyFont="1">
      <alignment horizontal="center" vertical="center"/>
    </xf>
    <xf borderId="23" fillId="0" fontId="3" numFmtId="0" xfId="0" applyAlignment="1" applyBorder="1" applyFont="1">
      <alignment vertical="center"/>
    </xf>
    <xf borderId="0" fillId="0" fontId="14" numFmtId="0" xfId="0" applyAlignment="1" applyFont="1">
      <alignment horizontal="center" vertical="center"/>
    </xf>
    <xf borderId="0" fillId="0" fontId="23" numFmtId="0" xfId="0" applyAlignment="1" applyFont="1">
      <alignment horizontal="center" vertical="center"/>
    </xf>
    <xf borderId="0" fillId="0" fontId="22" numFmtId="0" xfId="0" applyAlignment="1" applyFont="1">
      <alignment shrinkToFit="0" vertical="center" wrapText="1"/>
    </xf>
    <xf borderId="24" fillId="0" fontId="2" numFmtId="0" xfId="0" applyBorder="1" applyFont="1"/>
    <xf borderId="25" fillId="5" fontId="24" numFmtId="0" xfId="0" applyAlignment="1" applyBorder="1" applyFont="1">
      <alignment vertical="center"/>
    </xf>
    <xf borderId="26" fillId="5" fontId="22" numFmtId="0" xfId="0" applyAlignment="1" applyBorder="1" applyFont="1">
      <alignment vertical="center"/>
    </xf>
    <xf borderId="27" fillId="5" fontId="14" numFmtId="0" xfId="0" applyAlignment="1" applyBorder="1" applyFont="1">
      <alignment vertical="center"/>
    </xf>
    <xf borderId="28" fillId="5" fontId="24" numFmtId="0" xfId="0" applyAlignment="1" applyBorder="1" applyFont="1">
      <alignment vertical="center"/>
    </xf>
    <xf borderId="21" fillId="5" fontId="25" numFmtId="0" xfId="0" applyAlignment="1" applyBorder="1" applyFont="1">
      <alignment vertical="center"/>
    </xf>
    <xf borderId="21" fillId="5" fontId="6" numFmtId="0" xfId="0" applyAlignment="1" applyBorder="1" applyFont="1">
      <alignment vertical="center"/>
    </xf>
    <xf borderId="19" fillId="5" fontId="14" numFmtId="0" xfId="0" applyAlignment="1" applyBorder="1" applyFont="1">
      <alignment vertical="center"/>
    </xf>
    <xf borderId="0" fillId="0" fontId="22" numFmtId="0" xfId="0" applyAlignment="1" applyFont="1">
      <alignment horizontal="right" vertical="center"/>
    </xf>
    <xf borderId="0" fillId="0" fontId="22" numFmtId="0" xfId="0" applyAlignment="1" applyFont="1">
      <alignment vertical="center"/>
    </xf>
    <xf borderId="21" fillId="5" fontId="22" numFmtId="0" xfId="0" applyAlignment="1" applyBorder="1" applyFont="1">
      <alignment vertical="center"/>
    </xf>
    <xf borderId="19" fillId="5" fontId="22" numFmtId="0" xfId="0" applyAlignment="1" applyBorder="1" applyFont="1">
      <alignment vertical="center"/>
    </xf>
    <xf borderId="0" fillId="0" fontId="26" numFmtId="0" xfId="0" applyAlignment="1" applyFont="1">
      <alignment vertical="center"/>
    </xf>
    <xf borderId="21" fillId="5" fontId="25" numFmtId="0" xfId="0" applyAlignment="1" applyBorder="1" applyFont="1">
      <alignment horizontal="left" vertical="center"/>
    </xf>
    <xf borderId="21" fillId="5" fontId="14" numFmtId="0" xfId="0" applyAlignment="1" applyBorder="1" applyFont="1">
      <alignment vertical="center"/>
    </xf>
    <xf borderId="19" fillId="5" fontId="3" numFmtId="0" xfId="0" applyAlignment="1" applyBorder="1" applyFont="1">
      <alignment horizontal="center" vertical="center"/>
    </xf>
    <xf borderId="21" fillId="5" fontId="25" numFmtId="166" xfId="0" applyAlignment="1" applyBorder="1" applyFont="1" applyNumberFormat="1">
      <alignment horizontal="left" vertical="center"/>
    </xf>
    <xf borderId="21" fillId="5" fontId="3" numFmtId="0" xfId="0" applyAlignment="1" applyBorder="1" applyFont="1">
      <alignment vertical="center"/>
    </xf>
    <xf borderId="19" fillId="5" fontId="3" numFmtId="0" xfId="0" applyAlignment="1" applyBorder="1" applyFont="1">
      <alignment vertical="center"/>
    </xf>
    <xf borderId="28" fillId="5" fontId="27" numFmtId="0" xfId="0" applyAlignment="1" applyBorder="1" applyFont="1">
      <alignment vertical="center"/>
    </xf>
    <xf borderId="16" fillId="5" fontId="27" numFmtId="0" xfId="0" applyAlignment="1" applyBorder="1" applyFont="1">
      <alignment vertical="center"/>
    </xf>
    <xf borderId="17" fillId="5" fontId="6" numFmtId="0" xfId="0" applyAlignment="1" applyBorder="1" applyFont="1">
      <alignment vertical="center"/>
    </xf>
    <xf borderId="17" fillId="5" fontId="3"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inquiries@rftcjapan.or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63"/>
    <col customWidth="1" min="2" max="2" width="14.88"/>
    <col customWidth="1" min="3" max="3" width="15.38"/>
    <col customWidth="1" min="4" max="4" width="16.0"/>
    <col customWidth="1" min="5" max="5" width="31.0"/>
    <col customWidth="1" min="6" max="6" width="18.0"/>
    <col customWidth="1" min="7" max="7" width="39.0"/>
    <col customWidth="1" min="8" max="8" width="64.13"/>
    <col customWidth="1" min="9" max="9" width="25.38"/>
    <col customWidth="1" min="10" max="10" width="18.13"/>
    <col customWidth="1" min="11" max="11" width="20.38"/>
    <col customWidth="1" min="12" max="12" width="22.5"/>
    <col customWidth="1" min="13" max="13" width="88.0"/>
    <col customWidth="1" min="14" max="26" width="10.63"/>
  </cols>
  <sheetData>
    <row r="1" ht="12.75" customHeight="1">
      <c r="A1" s="1" t="s">
        <v>0</v>
      </c>
      <c r="B1" s="2"/>
      <c r="C1" s="2"/>
      <c r="D1" s="2"/>
      <c r="E1" s="2"/>
      <c r="F1" s="2"/>
      <c r="G1" s="2"/>
      <c r="H1" s="2"/>
      <c r="I1" s="2"/>
      <c r="J1" s="2"/>
      <c r="K1" s="2"/>
      <c r="L1" s="2"/>
      <c r="M1" s="3"/>
    </row>
    <row r="2" ht="12.75" customHeight="1">
      <c r="A2" s="4"/>
      <c r="B2" s="4"/>
      <c r="C2" s="4"/>
      <c r="D2" s="4"/>
      <c r="E2" s="4"/>
      <c r="F2" s="4"/>
      <c r="G2" s="4"/>
      <c r="H2" s="4"/>
      <c r="I2" s="4"/>
      <c r="J2" s="4"/>
      <c r="K2" s="4"/>
      <c r="L2" s="4"/>
      <c r="M2" s="4"/>
    </row>
    <row r="3" ht="97.5" customHeight="1">
      <c r="A3" s="4"/>
      <c r="B3" s="4"/>
      <c r="C3" s="4"/>
      <c r="D3" s="4"/>
      <c r="E3" s="4"/>
      <c r="F3" s="4"/>
      <c r="G3" s="5" t="s">
        <v>1</v>
      </c>
      <c r="H3" s="6"/>
      <c r="I3" s="7" t="s">
        <v>2</v>
      </c>
      <c r="J3" s="8"/>
      <c r="K3" s="8"/>
      <c r="L3" s="6"/>
      <c r="M3" s="4"/>
    </row>
    <row r="4" ht="12.75" customHeight="1">
      <c r="A4" s="9"/>
      <c r="B4" s="9"/>
      <c r="C4" s="9"/>
      <c r="D4" s="9"/>
      <c r="E4" s="9"/>
      <c r="F4" s="9"/>
      <c r="G4" s="9"/>
      <c r="H4" s="10"/>
      <c r="I4" s="9"/>
      <c r="J4" s="9"/>
      <c r="K4" s="9"/>
      <c r="L4" s="9"/>
      <c r="M4" s="9"/>
    </row>
    <row r="5" ht="12.75" customHeight="1">
      <c r="A5" s="10"/>
    </row>
    <row r="6" ht="12.75" customHeight="1">
      <c r="A6" s="10"/>
      <c r="B6" s="10"/>
      <c r="C6" s="11" t="s">
        <v>3</v>
      </c>
      <c r="D6" s="11"/>
      <c r="E6" s="12"/>
      <c r="F6" s="13"/>
      <c r="G6" s="14"/>
      <c r="H6" s="12" t="s">
        <v>4</v>
      </c>
      <c r="I6" s="14"/>
      <c r="J6" s="12"/>
      <c r="K6" s="13"/>
      <c r="L6" s="14"/>
      <c r="M6" s="4"/>
    </row>
    <row r="7" ht="12.75" customHeight="1">
      <c r="A7" s="10"/>
      <c r="B7" s="10"/>
      <c r="C7" s="15" t="s">
        <v>5</v>
      </c>
      <c r="D7" s="14"/>
      <c r="E7" s="16"/>
      <c r="F7" s="13"/>
      <c r="G7" s="14"/>
      <c r="H7" s="17" t="s">
        <v>6</v>
      </c>
      <c r="I7" s="12"/>
      <c r="J7" s="13"/>
      <c r="K7" s="13"/>
      <c r="L7" s="14"/>
      <c r="M7" s="4"/>
    </row>
    <row r="8" ht="12.75" customHeight="1">
      <c r="A8" s="10"/>
      <c r="B8" s="10"/>
      <c r="C8" s="15" t="s">
        <v>7</v>
      </c>
      <c r="D8" s="14"/>
      <c r="E8" s="18"/>
      <c r="F8" s="13"/>
      <c r="G8" s="13"/>
      <c r="H8" s="13"/>
      <c r="I8" s="13"/>
      <c r="J8" s="13"/>
      <c r="K8" s="13"/>
      <c r="L8" s="14"/>
      <c r="M8" s="4"/>
    </row>
    <row r="9" ht="12.75" customHeight="1">
      <c r="A9" s="19"/>
      <c r="B9" s="20"/>
      <c r="C9" s="19"/>
      <c r="D9" s="10"/>
      <c r="E9" s="10"/>
      <c r="F9" s="19"/>
      <c r="G9" s="21"/>
      <c r="H9" s="10"/>
      <c r="I9" s="10"/>
      <c r="K9" s="10"/>
      <c r="L9" s="4"/>
      <c r="M9" s="4"/>
    </row>
    <row r="10" ht="12.75" customHeight="1">
      <c r="A10" s="22"/>
      <c r="L10" s="4"/>
      <c r="M10" s="4"/>
    </row>
    <row r="11" ht="18.0" customHeight="1">
      <c r="A11" s="23" t="s">
        <v>8</v>
      </c>
      <c r="B11" s="24" t="s">
        <v>9</v>
      </c>
      <c r="C11" s="6"/>
      <c r="D11" s="24" t="s">
        <v>10</v>
      </c>
      <c r="E11" s="6"/>
      <c r="F11" s="25" t="s">
        <v>11</v>
      </c>
      <c r="G11" s="26" t="s">
        <v>12</v>
      </c>
      <c r="H11" s="27" t="s">
        <v>13</v>
      </c>
      <c r="I11" s="26" t="s">
        <v>14</v>
      </c>
      <c r="J11" s="26" t="s">
        <v>15</v>
      </c>
      <c r="K11" s="26" t="s">
        <v>16</v>
      </c>
      <c r="L11" s="26" t="s">
        <v>17</v>
      </c>
      <c r="M11" s="27" t="s">
        <v>18</v>
      </c>
    </row>
    <row r="12" ht="135.75" customHeight="1">
      <c r="A12" s="28"/>
      <c r="B12" s="29" t="s">
        <v>19</v>
      </c>
      <c r="C12" s="29" t="s">
        <v>20</v>
      </c>
      <c r="D12" s="29" t="s">
        <v>21</v>
      </c>
      <c r="E12" s="29" t="s">
        <v>22</v>
      </c>
      <c r="F12" s="28"/>
      <c r="G12" s="28"/>
      <c r="H12" s="28"/>
      <c r="I12" s="28"/>
      <c r="J12" s="28"/>
      <c r="K12" s="28"/>
      <c r="L12" s="28"/>
      <c r="M12" s="28"/>
    </row>
    <row r="13" ht="12.75" customHeight="1">
      <c r="A13" s="30" t="s">
        <v>23</v>
      </c>
      <c r="B13" s="31" t="s">
        <v>24</v>
      </c>
      <c r="C13" s="31" t="s">
        <v>25</v>
      </c>
      <c r="D13" s="31" t="s">
        <v>26</v>
      </c>
      <c r="E13" s="31" t="s">
        <v>27</v>
      </c>
      <c r="F13" s="32" t="s">
        <v>28</v>
      </c>
      <c r="G13" s="33" t="s">
        <v>29</v>
      </c>
      <c r="H13" s="34" t="s">
        <v>30</v>
      </c>
      <c r="I13" s="35" t="s">
        <v>31</v>
      </c>
      <c r="J13" s="35" t="s">
        <v>32</v>
      </c>
      <c r="K13" s="36" t="s">
        <v>33</v>
      </c>
      <c r="L13" s="37">
        <v>7000.0</v>
      </c>
      <c r="M13" s="31"/>
    </row>
    <row r="14" ht="12.75" customHeight="1">
      <c r="A14" s="38"/>
      <c r="B14" s="38"/>
      <c r="C14" s="39"/>
      <c r="D14" s="39"/>
      <c r="E14" s="39"/>
      <c r="F14" s="40"/>
      <c r="G14" s="41"/>
      <c r="H14" s="42"/>
      <c r="I14" s="42"/>
      <c r="J14" s="42"/>
      <c r="K14" s="43"/>
      <c r="L14" s="44"/>
      <c r="M14" s="45"/>
    </row>
    <row r="15" ht="12.75" customHeight="1">
      <c r="A15" s="46"/>
      <c r="B15" s="47"/>
      <c r="C15" s="47"/>
      <c r="D15" s="47"/>
      <c r="E15" s="47"/>
      <c r="F15" s="48"/>
      <c r="G15" s="49"/>
      <c r="H15" s="50"/>
      <c r="I15" s="48"/>
      <c r="J15" s="50"/>
      <c r="K15" s="51"/>
      <c r="L15" s="52"/>
      <c r="M15" s="53"/>
    </row>
    <row r="16" ht="12.75" customHeight="1">
      <c r="A16" s="38"/>
      <c r="B16" s="39"/>
      <c r="C16" s="39"/>
      <c r="D16" s="39"/>
      <c r="E16" s="39"/>
      <c r="F16" s="40"/>
      <c r="G16" s="41"/>
      <c r="H16" s="42"/>
      <c r="I16" s="40"/>
      <c r="J16" s="40"/>
      <c r="K16" s="54"/>
      <c r="L16" s="55"/>
      <c r="M16" s="56"/>
    </row>
    <row r="17" ht="12.75" customHeight="1">
      <c r="A17" s="46"/>
      <c r="B17" s="47"/>
      <c r="C17" s="47"/>
      <c r="D17" s="47"/>
      <c r="E17" s="47"/>
      <c r="F17" s="48"/>
      <c r="G17" s="49"/>
      <c r="H17" s="48"/>
      <c r="I17" s="48"/>
      <c r="J17" s="48"/>
      <c r="K17" s="51"/>
      <c r="L17" s="52"/>
      <c r="M17" s="57"/>
    </row>
    <row r="18" ht="12.75" customHeight="1">
      <c r="A18" s="38"/>
      <c r="B18" s="39"/>
      <c r="C18" s="39"/>
      <c r="D18" s="39"/>
      <c r="E18" s="39"/>
      <c r="F18" s="40"/>
      <c r="G18" s="41"/>
      <c r="H18" s="40"/>
      <c r="I18" s="40"/>
      <c r="J18" s="40"/>
      <c r="K18" s="54"/>
      <c r="L18" s="55"/>
      <c r="M18" s="56"/>
    </row>
    <row r="19" ht="12.75" customHeight="1">
      <c r="A19" s="46"/>
      <c r="B19" s="47"/>
      <c r="C19" s="47"/>
      <c r="D19" s="47"/>
      <c r="E19" s="47"/>
      <c r="F19" s="48"/>
      <c r="G19" s="49"/>
      <c r="H19" s="48"/>
      <c r="I19" s="48"/>
      <c r="J19" s="48"/>
      <c r="K19" s="51"/>
      <c r="L19" s="52"/>
      <c r="M19" s="57"/>
    </row>
    <row r="20" ht="12.75" customHeight="1">
      <c r="A20" s="38"/>
      <c r="B20" s="39"/>
      <c r="C20" s="39"/>
      <c r="D20" s="39"/>
      <c r="E20" s="39"/>
      <c r="F20" s="40"/>
      <c r="G20" s="41"/>
      <c r="H20" s="40"/>
      <c r="I20" s="40"/>
      <c r="J20" s="40"/>
      <c r="K20" s="54"/>
      <c r="L20" s="55"/>
      <c r="M20" s="56"/>
    </row>
    <row r="21" ht="12.75" customHeight="1">
      <c r="A21" s="46"/>
      <c r="B21" s="47"/>
      <c r="C21" s="47"/>
      <c r="D21" s="47"/>
      <c r="E21" s="47"/>
      <c r="F21" s="48"/>
      <c r="G21" s="49"/>
      <c r="H21" s="48"/>
      <c r="I21" s="48"/>
      <c r="J21" s="48"/>
      <c r="K21" s="51"/>
      <c r="L21" s="52"/>
      <c r="M21" s="57"/>
    </row>
    <row r="22" ht="12.75" customHeight="1">
      <c r="A22" s="38"/>
      <c r="B22" s="39"/>
      <c r="C22" s="39"/>
      <c r="D22" s="39"/>
      <c r="E22" s="39"/>
      <c r="F22" s="40"/>
      <c r="G22" s="41"/>
      <c r="H22" s="40"/>
      <c r="I22" s="40"/>
      <c r="J22" s="40"/>
      <c r="K22" s="54"/>
      <c r="L22" s="55"/>
      <c r="M22" s="56"/>
    </row>
    <row r="23" ht="12.75" customHeight="1">
      <c r="A23" s="46"/>
      <c r="B23" s="47"/>
      <c r="C23" s="47"/>
      <c r="D23" s="47"/>
      <c r="E23" s="47"/>
      <c r="F23" s="48"/>
      <c r="G23" s="49"/>
      <c r="H23" s="48"/>
      <c r="I23" s="48"/>
      <c r="J23" s="48"/>
      <c r="K23" s="51"/>
      <c r="L23" s="52"/>
      <c r="M23" s="57"/>
    </row>
    <row r="24" ht="12.75" customHeight="1">
      <c r="A24" s="38"/>
      <c r="B24" s="39"/>
      <c r="C24" s="39"/>
      <c r="D24" s="39"/>
      <c r="E24" s="39"/>
      <c r="F24" s="40"/>
      <c r="G24" s="41"/>
      <c r="H24" s="40"/>
      <c r="I24" s="40"/>
      <c r="J24" s="40"/>
      <c r="K24" s="54"/>
      <c r="L24" s="55"/>
      <c r="M24" s="56"/>
    </row>
    <row r="25" ht="12.75" customHeight="1">
      <c r="A25" s="46"/>
      <c r="B25" s="47"/>
      <c r="C25" s="47"/>
      <c r="D25" s="47"/>
      <c r="E25" s="47"/>
      <c r="F25" s="48"/>
      <c r="G25" s="49"/>
      <c r="H25" s="48"/>
      <c r="I25" s="48"/>
      <c r="J25" s="48"/>
      <c r="K25" s="51"/>
      <c r="L25" s="52"/>
      <c r="M25" s="57"/>
    </row>
    <row r="26" ht="12.75" customHeight="1">
      <c r="A26" s="38"/>
      <c r="B26" s="39"/>
      <c r="C26" s="39"/>
      <c r="D26" s="39"/>
      <c r="E26" s="39"/>
      <c r="F26" s="40"/>
      <c r="G26" s="41"/>
      <c r="H26" s="40"/>
      <c r="I26" s="40"/>
      <c r="J26" s="40"/>
      <c r="K26" s="54"/>
      <c r="L26" s="55"/>
      <c r="M26" s="56"/>
    </row>
    <row r="27" ht="12.75" customHeight="1">
      <c r="A27" s="46"/>
      <c r="B27" s="47"/>
      <c r="C27" s="47"/>
      <c r="D27" s="47"/>
      <c r="E27" s="47"/>
      <c r="F27" s="48"/>
      <c r="G27" s="49"/>
      <c r="H27" s="48"/>
      <c r="I27" s="48"/>
      <c r="J27" s="48"/>
      <c r="K27" s="51"/>
      <c r="L27" s="52"/>
      <c r="M27" s="57"/>
    </row>
    <row r="28" ht="12.75" customHeight="1">
      <c r="A28" s="58"/>
      <c r="B28" s="59"/>
      <c r="C28" s="59"/>
      <c r="D28" s="39"/>
      <c r="E28" s="39"/>
      <c r="F28" s="40"/>
      <c r="G28" s="41"/>
      <c r="H28" s="40"/>
      <c r="I28" s="40"/>
      <c r="J28" s="40"/>
      <c r="K28" s="54"/>
      <c r="L28" s="55"/>
      <c r="M28" s="56"/>
    </row>
    <row r="29" ht="12.75" customHeight="1">
      <c r="A29" s="60"/>
      <c r="B29" s="61"/>
      <c r="C29" s="62"/>
      <c r="D29" s="63"/>
      <c r="E29" s="63"/>
      <c r="F29" s="64"/>
      <c r="G29" s="65"/>
      <c r="H29" s="64"/>
      <c r="I29" s="64"/>
      <c r="J29" s="64"/>
      <c r="K29" s="66"/>
      <c r="L29" s="67"/>
      <c r="M29" s="68"/>
    </row>
    <row r="30" ht="19.5" customHeight="1">
      <c r="A30" s="10"/>
      <c r="B30" s="10"/>
      <c r="C30" s="69" t="s">
        <v>34</v>
      </c>
      <c r="D30" s="70" t="s">
        <v>35</v>
      </c>
      <c r="E30" s="6"/>
      <c r="F30" s="71">
        <f>COUNTIF(H14:H29, "Adult (大人) : ¥6000")</f>
        <v>0</v>
      </c>
      <c r="G30" s="71" t="s">
        <v>36</v>
      </c>
      <c r="H30" s="71">
        <f>COUNTIF(I14:I29, "Offline 3K Walk")</f>
        <v>0</v>
      </c>
      <c r="I30" s="71" t="s">
        <v>37</v>
      </c>
      <c r="J30" s="71">
        <f>COUNTIF(J14:J29, "S")</f>
        <v>0</v>
      </c>
      <c r="K30" s="72" t="s">
        <v>34</v>
      </c>
      <c r="L30" s="73">
        <f>SUM(L14:L29)</f>
        <v>0</v>
      </c>
      <c r="M30" s="74" t="s">
        <v>38</v>
      </c>
    </row>
    <row r="31" ht="19.5" customHeight="1">
      <c r="A31" s="10"/>
      <c r="B31" s="10"/>
      <c r="C31" s="75"/>
      <c r="D31" s="70" t="s">
        <v>39</v>
      </c>
      <c r="E31" s="6"/>
      <c r="F31" s="71">
        <f>COUNTIF(H14:H29, "6–12 years old (6-12歳) : ¥3000")</f>
        <v>0</v>
      </c>
      <c r="G31" s="71" t="s">
        <v>40</v>
      </c>
      <c r="H31" s="71">
        <f>COUNTIF(I14:I29, "Offline 5K Run")</f>
        <v>0</v>
      </c>
      <c r="I31" s="71" t="s">
        <v>41</v>
      </c>
      <c r="J31" s="71">
        <f>COUNTIF(J14:J29, "M")</f>
        <v>0</v>
      </c>
      <c r="K31" s="75"/>
      <c r="L31" s="75"/>
      <c r="M31" s="75"/>
    </row>
    <row r="32" ht="19.5" customHeight="1">
      <c r="A32" s="10"/>
      <c r="B32" s="10"/>
      <c r="C32" s="75"/>
      <c r="D32" s="76" t="s">
        <v>42</v>
      </c>
      <c r="E32" s="6"/>
      <c r="F32" s="71">
        <f>COUNTIF(H14:H29, "Children 5 and under (5歳以下) : ¥0")</f>
        <v>0</v>
      </c>
      <c r="G32" s="71" t="s">
        <v>31</v>
      </c>
      <c r="H32" s="71">
        <f>COUNTIF(I14:I29, "Online 3K Walk")</f>
        <v>0</v>
      </c>
      <c r="I32" s="71" t="s">
        <v>43</v>
      </c>
      <c r="J32" s="77">
        <f>COUNTIF(J14:J29, "L")</f>
        <v>0</v>
      </c>
      <c r="K32" s="75"/>
      <c r="L32" s="75"/>
      <c r="M32" s="75"/>
    </row>
    <row r="33" ht="19.5" customHeight="1">
      <c r="A33" s="10"/>
      <c r="B33" s="10"/>
      <c r="C33" s="75"/>
      <c r="D33" s="76" t="s">
        <v>44</v>
      </c>
      <c r="E33" s="6"/>
      <c r="F33" s="71">
        <f>COUNTIF(H14:H29, "Additional T-shirt for your dog（犬用追加Tシャツ）¥2000")</f>
        <v>0</v>
      </c>
      <c r="G33" s="71" t="s">
        <v>45</v>
      </c>
      <c r="H33" s="71">
        <f>COUNTIF(I14:I29, "Online 5K Run")</f>
        <v>0</v>
      </c>
      <c r="I33" s="71" t="s">
        <v>46</v>
      </c>
      <c r="J33" s="71">
        <f>COUNTIF(J14:J29, "XL")</f>
        <v>0</v>
      </c>
      <c r="K33" s="75"/>
      <c r="L33" s="75"/>
      <c r="M33" s="75"/>
    </row>
    <row r="34" ht="19.5" customHeight="1">
      <c r="A34" s="10"/>
      <c r="B34" s="10"/>
      <c r="C34" s="28"/>
      <c r="D34" s="78"/>
      <c r="E34" s="78"/>
      <c r="F34" s="78"/>
      <c r="G34" s="71" t="s">
        <v>47</v>
      </c>
      <c r="H34" s="71">
        <f>COUNTIF(I14:I29, "Online 10K Run")</f>
        <v>0</v>
      </c>
      <c r="I34" s="78"/>
      <c r="J34" s="78"/>
      <c r="K34" s="28"/>
      <c r="L34" s="28"/>
      <c r="M34" s="28"/>
    </row>
    <row r="35" ht="12.75" customHeight="1">
      <c r="A35" s="79"/>
      <c r="B35" s="80"/>
      <c r="C35" s="79"/>
      <c r="D35" s="79"/>
      <c r="E35" s="79"/>
      <c r="F35" s="79"/>
      <c r="G35" s="81"/>
      <c r="H35" s="10"/>
      <c r="I35" s="10"/>
      <c r="J35" s="10"/>
      <c r="K35" s="79"/>
      <c r="L35" s="10"/>
      <c r="M35" s="82"/>
    </row>
    <row r="36" ht="12.75" customHeight="1">
      <c r="A36" s="79"/>
      <c r="B36" s="79"/>
      <c r="C36" s="79"/>
      <c r="D36" s="79"/>
      <c r="E36" s="79"/>
      <c r="F36" s="83"/>
      <c r="G36" s="83"/>
      <c r="H36" s="10"/>
      <c r="I36" s="79"/>
      <c r="J36" s="79"/>
      <c r="K36" s="79"/>
      <c r="L36" s="10"/>
      <c r="M36" s="4"/>
    </row>
    <row r="37" ht="12.75" customHeight="1">
      <c r="A37" s="84" t="b">
        <v>0</v>
      </c>
      <c r="B37" s="85" t="s">
        <v>48</v>
      </c>
      <c r="G37" s="86"/>
      <c r="H37" s="87" t="s">
        <v>49</v>
      </c>
      <c r="I37" s="88"/>
      <c r="J37" s="88"/>
      <c r="K37" s="89"/>
      <c r="L37" s="10"/>
      <c r="M37" s="4"/>
    </row>
    <row r="38" ht="12.75" customHeight="1">
      <c r="G38" s="86"/>
      <c r="H38" s="90"/>
      <c r="I38" s="91"/>
      <c r="J38" s="92"/>
      <c r="K38" s="93"/>
      <c r="L38" s="10"/>
      <c r="M38" s="4"/>
    </row>
    <row r="39" ht="12.75" customHeight="1">
      <c r="A39" s="94"/>
      <c r="B39" s="95"/>
      <c r="C39" s="95"/>
      <c r="D39" s="95"/>
      <c r="E39" s="95"/>
      <c r="F39" s="95"/>
      <c r="G39" s="95"/>
      <c r="H39" s="90" t="s">
        <v>50</v>
      </c>
      <c r="I39" s="91" t="s">
        <v>51</v>
      </c>
      <c r="J39" s="96"/>
      <c r="K39" s="97"/>
      <c r="L39" s="4"/>
      <c r="M39" s="4"/>
    </row>
    <row r="40" ht="12.75" customHeight="1">
      <c r="A40" s="94"/>
      <c r="B40" s="98" t="s">
        <v>52</v>
      </c>
      <c r="G40" s="81"/>
      <c r="H40" s="90" t="s">
        <v>53</v>
      </c>
      <c r="I40" s="99" t="s">
        <v>54</v>
      </c>
      <c r="J40" s="96"/>
      <c r="K40" s="97"/>
      <c r="L40" s="4"/>
      <c r="M40" s="4"/>
    </row>
    <row r="41" ht="12.75" customHeight="1">
      <c r="A41" s="95"/>
      <c r="B41" s="98" t="s">
        <v>55</v>
      </c>
      <c r="G41" s="95"/>
      <c r="H41" s="90" t="s">
        <v>56</v>
      </c>
      <c r="I41" s="91" t="s">
        <v>57</v>
      </c>
      <c r="J41" s="96"/>
      <c r="K41" s="97"/>
      <c r="L41" s="4"/>
      <c r="M41" s="4"/>
    </row>
    <row r="42" ht="12.75" customHeight="1">
      <c r="A42" s="79"/>
      <c r="B42" s="79"/>
      <c r="C42" s="79"/>
      <c r="D42" s="79"/>
      <c r="E42" s="79"/>
      <c r="F42" s="83"/>
      <c r="G42" s="83"/>
      <c r="H42" s="90"/>
      <c r="I42" s="91" t="s">
        <v>58</v>
      </c>
      <c r="J42" s="100"/>
      <c r="K42" s="93"/>
      <c r="L42" s="4"/>
      <c r="M42" s="4"/>
    </row>
    <row r="43" ht="12.75" customHeight="1">
      <c r="A43" s="10"/>
      <c r="B43" s="10"/>
      <c r="C43" s="10"/>
      <c r="D43" s="10"/>
      <c r="E43" s="10"/>
      <c r="F43" s="10"/>
      <c r="G43" s="10"/>
      <c r="H43" s="90" t="s">
        <v>59</v>
      </c>
      <c r="I43" s="99" t="s">
        <v>60</v>
      </c>
      <c r="J43" s="92"/>
      <c r="K43" s="101"/>
      <c r="L43" s="10"/>
      <c r="M43" s="4"/>
    </row>
    <row r="44" ht="12.75" customHeight="1">
      <c r="A44" s="10"/>
      <c r="B44" s="10"/>
      <c r="C44" s="10"/>
      <c r="D44" s="10"/>
      <c r="E44" s="10"/>
      <c r="F44" s="10"/>
      <c r="G44" s="10"/>
      <c r="H44" s="90" t="s">
        <v>61</v>
      </c>
      <c r="I44" s="102">
        <v>3609116.0</v>
      </c>
      <c r="J44" s="103"/>
      <c r="K44" s="104"/>
      <c r="L44" s="10"/>
      <c r="M44" s="4"/>
    </row>
    <row r="45" ht="12.75" customHeight="1">
      <c r="A45" s="10"/>
      <c r="B45" s="10"/>
      <c r="C45" s="10"/>
      <c r="D45" s="10"/>
      <c r="E45" s="10"/>
      <c r="F45" s="10"/>
      <c r="G45" s="10"/>
      <c r="H45" s="105" t="s">
        <v>62</v>
      </c>
      <c r="I45" s="92"/>
      <c r="J45" s="103"/>
      <c r="K45" s="59"/>
      <c r="L45" s="10"/>
      <c r="M45" s="10"/>
    </row>
    <row r="46" ht="12.75" customHeight="1">
      <c r="A46" s="10"/>
      <c r="B46" s="10"/>
      <c r="C46" s="10"/>
      <c r="D46" s="10"/>
      <c r="E46" s="10"/>
      <c r="F46" s="10"/>
      <c r="G46" s="10"/>
      <c r="H46" s="106" t="s">
        <v>63</v>
      </c>
      <c r="I46" s="107"/>
      <c r="J46" s="108"/>
      <c r="K46" s="39"/>
      <c r="L46" s="10"/>
      <c r="M46" s="10"/>
    </row>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7">
    <mergeCell ref="A1:M1"/>
    <mergeCell ref="G3:H3"/>
    <mergeCell ref="I3:L3"/>
    <mergeCell ref="A5:M5"/>
    <mergeCell ref="E6:G6"/>
    <mergeCell ref="H6:I6"/>
    <mergeCell ref="J6:L6"/>
    <mergeCell ref="C7:D7"/>
    <mergeCell ref="E7:G7"/>
    <mergeCell ref="I7:L7"/>
    <mergeCell ref="C8:D8"/>
    <mergeCell ref="E8:L8"/>
    <mergeCell ref="I9:J9"/>
    <mergeCell ref="A10:K10"/>
    <mergeCell ref="J11:J12"/>
    <mergeCell ref="K11:K12"/>
    <mergeCell ref="L11:L12"/>
    <mergeCell ref="M11:M12"/>
    <mergeCell ref="A11:A12"/>
    <mergeCell ref="B11:C11"/>
    <mergeCell ref="D11:E11"/>
    <mergeCell ref="F11:F12"/>
    <mergeCell ref="G11:G12"/>
    <mergeCell ref="H11:H12"/>
    <mergeCell ref="I11:I12"/>
    <mergeCell ref="A37:A38"/>
    <mergeCell ref="B37:G38"/>
    <mergeCell ref="B40:F40"/>
    <mergeCell ref="B41:F41"/>
    <mergeCell ref="C30:C34"/>
    <mergeCell ref="D30:E30"/>
    <mergeCell ref="K30:K34"/>
    <mergeCell ref="L30:L34"/>
    <mergeCell ref="M30:M34"/>
    <mergeCell ref="D31:E31"/>
    <mergeCell ref="D32:E32"/>
    <mergeCell ref="D33:E33"/>
  </mergeCells>
  <dataValidations>
    <dataValidation type="list" allowBlank="1" showErrorMessage="1" sqref="H13:H29">
      <formula1>"Adult (大人) : ¥6000,6–12 years old (6-12歳) : ¥3000,Children 5 and under (5歳以下) : ¥0,Additional T-shirt for your dog（犬用追加Tシャツ）¥2000"</formula1>
    </dataValidation>
    <dataValidation type="list" allowBlank="1" showErrorMessage="1" sqref="K13:K29">
      <formula1>"Yes (¥1000),Yes, 2 tickets (¥2000),Yes, 3 tickets (¥3000),Yes, 4 tickets (¥4000),Yes, 5 tickets (¥5000),Yes, 10 tickets (¥10000),No"</formula1>
    </dataValidation>
    <dataValidation type="list" allowBlank="1" showErrorMessage="1" sqref="F13:F29">
      <formula1>"Female,Male"</formula1>
    </dataValidation>
    <dataValidation type="list" allowBlank="1" showErrorMessage="1" sqref="I13:I29">
      <formula1>"Offline 3K Walk,Offline 5K Run,Online 3K Walk,Online 5K Run,Online 10K Run"</formula1>
    </dataValidation>
    <dataValidation type="list" allowBlank="1" showErrorMessage="1" sqref="J13:J29">
      <formula1>"S,M,L,XL"</formula1>
    </dataValidation>
  </dataValidations>
  <hyperlinks>
    <hyperlink r:id="rId1" ref="G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