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Volumes/RFTC/3 Events/Events in 2024/RFTC\WFL 2024/Registration Sheet/"/>
    </mc:Choice>
  </mc:AlternateContent>
  <xr:revisionPtr revIDLastSave="0" documentId="13_ncr:1_{A24113BD-FAEB-ED49-84C3-E5FBC3E8E7FD}" xr6:coauthVersionLast="47" xr6:coauthVersionMax="47" xr10:uidLastSave="{00000000-0000-0000-0000-000000000000}"/>
  <bookViews>
    <workbookView xWindow="31560" yWindow="480" windowWidth="29400" windowHeight="16840" xr2:uid="{00000000-000D-0000-FFFF-FFFF00000000}"/>
  </bookViews>
  <sheets>
    <sheet name="RFTC WFL 202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H31" i="2"/>
  <c r="J31" i="2"/>
  <c r="L31" i="2"/>
  <c r="F32" i="2"/>
  <c r="H32" i="2"/>
  <c r="J32" i="2"/>
  <c r="F33" i="2"/>
  <c r="H33" i="2"/>
  <c r="J33" i="2"/>
  <c r="H34" i="2"/>
  <c r="J34" i="2"/>
  <c r="H35" i="2"/>
</calcChain>
</file>

<file path=xl/sharedStrings.xml><?xml version="1.0" encoding="utf-8"?>
<sst xmlns="http://schemas.openxmlformats.org/spreadsheetml/2006/main" count="67" uniqueCount="63">
  <si>
    <t>E-mail:</t>
  </si>
  <si>
    <t>#</t>
  </si>
  <si>
    <t>Name (Alphabet)</t>
  </si>
  <si>
    <t>名前（漢字）</t>
  </si>
  <si>
    <t>Gender (性別)</t>
  </si>
  <si>
    <t>Age Group
（年齢別グループ）</t>
  </si>
  <si>
    <t>Category
（参加カテゴリー）</t>
  </si>
  <si>
    <t>T-Shirt Size
（Tシャツサイズ）
S / M / L / XL</t>
  </si>
  <si>
    <t>Fee
（参加費）</t>
  </si>
  <si>
    <t>First</t>
  </si>
  <si>
    <t>Last</t>
  </si>
  <si>
    <t>姓</t>
  </si>
  <si>
    <t>名</t>
  </si>
  <si>
    <t>SAMPLE</t>
  </si>
  <si>
    <t>Hanako</t>
  </si>
  <si>
    <t>花子</t>
  </si>
  <si>
    <t>Female</t>
  </si>
  <si>
    <t>inquiries@rftcjapan.org</t>
  </si>
  <si>
    <t>Online 3K Walk</t>
  </si>
  <si>
    <t>M</t>
  </si>
  <si>
    <t>S Size</t>
  </si>
  <si>
    <t>M Size</t>
  </si>
  <si>
    <t>Total</t>
  </si>
  <si>
    <t>L Size</t>
  </si>
  <si>
    <t>XL Size</t>
  </si>
  <si>
    <t>Shipping cost will be incurred by your company.</t>
  </si>
  <si>
    <t>Tシャツの送料は御社ご負担の着払いとなります。</t>
  </si>
  <si>
    <t>BANK:</t>
  </si>
  <si>
    <t>BRANCH:</t>
  </si>
  <si>
    <t>NAME OF ACCOUNT:</t>
  </si>
  <si>
    <t>RUN FOR THE CURE FOUNDATION</t>
  </si>
  <si>
    <t>トクヒ）ランフオーザキユアフアンデーシヨン</t>
  </si>
  <si>
    <t>TYPE OF ACCOUNT:</t>
  </si>
  <si>
    <t>ACCOUNT NUMBER:</t>
  </si>
  <si>
    <t>Bank transfer fees should be incurred by the guest.</t>
  </si>
  <si>
    <t>恐れ入りますが、振込手数料は各自ご負担下さい。</t>
  </si>
  <si>
    <t>Yes (¥1000)</t>
  </si>
  <si>
    <t>Adult (大人) : ¥6000</t>
  </si>
  <si>
    <t>If you would like delivery to an individual address, please fill it in, including the apartment name and room number.
Please ensure that the recipient's name and address are correct.
個別の住所への配送をご希望の際は、記入してください。
アパートメント名と部屋番号までご入力をお願いいたします。
宛先となる氏名と住所が正確であることを必ずご確認ください。</t>
  </si>
  <si>
    <t>Offline 3K Walk</t>
  </si>
  <si>
    <t>Offline 5K Run</t>
  </si>
  <si>
    <t>Online 10K Run</t>
  </si>
  <si>
    <t>Online 5K Run</t>
  </si>
  <si>
    <t>Adult（大人）</t>
  </si>
  <si>
    <t>6-12 years old（6-12歳）</t>
  </si>
  <si>
    <t>Below 5 years old（5歳以下）</t>
  </si>
  <si>
    <t>Total ｜ 合計：</t>
  </si>
  <si>
    <t>Osaki</t>
  </si>
  <si>
    <t>大崎</t>
  </si>
  <si>
    <t>Please check this box if invoice is required.
請求書が必要な場合は、ボックスにチェックを入れてください。</t>
  </si>
  <si>
    <t>TOKYO MITSUBISHI UFJ BANK ｜ 三菱東京UFJ銀行</t>
  </si>
  <si>
    <t>FUTSUU ｜ 普通</t>
  </si>
  <si>
    <t>SHIBUYA (135) ｜ 渋谷支店（135）</t>
  </si>
  <si>
    <t>&lt; BANK TRANSFER ｜ 振込銀行口座 &gt;</t>
  </si>
  <si>
    <t>Team Name（チーム名）:</t>
  </si>
  <si>
    <t>Address（住所）:</t>
  </si>
  <si>
    <t>Team Representative（代表者名）:</t>
  </si>
  <si>
    <t>Tel:</t>
  </si>
  <si>
    <r>
      <t>Registration Fee (</t>
    </r>
    <r>
      <rPr>
        <sz val="20"/>
        <color rgb="FF000000"/>
        <rFont val="Hiragino Sans"/>
      </rPr>
      <t>参加費</t>
    </r>
    <r>
      <rPr>
        <sz val="20"/>
        <color rgb="FF000000"/>
        <rFont val="Helvetica Neue"/>
        <family val="2"/>
      </rPr>
      <t>)</t>
    </r>
    <r>
      <rPr>
        <b/>
        <sz val="20"/>
        <color theme="1"/>
        <rFont val="Candara"/>
        <family val="2"/>
      </rPr>
      <t>:</t>
    </r>
  </si>
  <si>
    <t>Adult（大人）: ¥6,000
12 years and under（6-12歳）: ¥3,000
5 and under（5歳以下）: Free（無料）</t>
  </si>
  <si>
    <t>Run for the Cure® / Walk for Life 2024 Group Registration Form</t>
  </si>
  <si>
    <t>E-mail
* If you would like to use the app separately, please enter a different email address for each user.
※ 個別にアプリの使用をご希望の方は
それぞれ別のメールアドレスをご入力ください。</t>
  </si>
  <si>
    <t>Raffe Participation
（抽選会参加）
¥1,000
There's no limit to how many tickets you can buy per person.
お一人様何口でも購入していただけます。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</si>
</sst>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_-[$¥-411]* #,##0_-;\-[$¥-411]* #,##0_-;_-[$¥-411]* &quot;-&quot;_-;_-@_-"/>
    <numFmt numFmtId="165" formatCode="0_);[Red]\(0\)"/>
  </numFmts>
  <fonts count="30">
    <font>
      <sz val="10"/>
      <color rgb="FF000000"/>
      <name val="Arial"/>
      <scheme val="minor"/>
    </font>
    <font>
      <sz val="10"/>
      <color rgb="FF000000"/>
      <name val="Arial"/>
      <family val="2"/>
      <scheme val="minor"/>
    </font>
    <font>
      <b/>
      <sz val="24"/>
      <color rgb="FFFFFFFF"/>
      <name val="Candara"/>
      <family val="2"/>
    </font>
    <font>
      <sz val="10"/>
      <color rgb="FF000000"/>
      <name val="Candara"/>
      <family val="2"/>
    </font>
    <font>
      <sz val="12"/>
      <color rgb="FF000000"/>
      <name val="Candara"/>
      <family val="2"/>
    </font>
    <font>
      <sz val="18"/>
      <color theme="1"/>
      <name val="Candara"/>
      <family val="2"/>
    </font>
    <font>
      <b/>
      <sz val="12"/>
      <color theme="1"/>
      <name val="Candara"/>
      <family val="2"/>
    </font>
    <font>
      <b/>
      <sz val="12"/>
      <color rgb="FF000000"/>
      <name val="Candara"/>
      <family val="2"/>
    </font>
    <font>
      <sz val="10"/>
      <color theme="1"/>
      <name val="Candara"/>
      <family val="2"/>
    </font>
    <font>
      <b/>
      <sz val="14"/>
      <color theme="1"/>
      <name val="Candara"/>
      <family val="2"/>
    </font>
    <font>
      <b/>
      <u/>
      <sz val="14"/>
      <color rgb="FF0000D4"/>
      <name val="Candara"/>
      <family val="2"/>
    </font>
    <font>
      <sz val="10"/>
      <name val="Candara"/>
      <family val="2"/>
    </font>
    <font>
      <b/>
      <sz val="11"/>
      <color theme="1"/>
      <name val="Candara"/>
      <family val="2"/>
    </font>
    <font>
      <sz val="11"/>
      <color theme="1"/>
      <name val="Candara"/>
      <family val="2"/>
    </font>
    <font>
      <b/>
      <sz val="10"/>
      <color theme="1"/>
      <name val="Candara"/>
      <family val="2"/>
    </font>
    <font>
      <u/>
      <sz val="10"/>
      <color rgb="FF0000FF"/>
      <name val="Candara"/>
      <family val="2"/>
    </font>
    <font>
      <u/>
      <sz val="12"/>
      <color rgb="FF0563C1"/>
      <name val="Candara"/>
      <family val="2"/>
    </font>
    <font>
      <b/>
      <sz val="13"/>
      <color rgb="FF000000"/>
      <name val="Candara"/>
      <family val="2"/>
    </font>
    <font>
      <sz val="14"/>
      <color theme="1"/>
      <name val="Candara"/>
      <family val="2"/>
    </font>
    <font>
      <b/>
      <sz val="14"/>
      <color rgb="FFFF0000"/>
      <name val="Candara"/>
      <family val="2"/>
    </font>
    <font>
      <sz val="14"/>
      <color rgb="FFFF0000"/>
      <name val="Candara"/>
      <family val="2"/>
    </font>
    <font>
      <b/>
      <sz val="14"/>
      <color rgb="FF000000"/>
      <name val="Candara"/>
      <family val="2"/>
    </font>
    <font>
      <b/>
      <sz val="18"/>
      <color rgb="FF000000"/>
      <name val="Candara"/>
      <family val="2"/>
    </font>
    <font>
      <sz val="14"/>
      <color rgb="FF000000"/>
      <name val="Candara"/>
      <family val="2"/>
    </font>
    <font>
      <b/>
      <sz val="18"/>
      <color theme="1"/>
      <name val="Candara"/>
      <family val="2"/>
    </font>
    <font>
      <sz val="12"/>
      <color theme="1"/>
      <name val="Candara"/>
      <family val="2"/>
    </font>
    <font>
      <b/>
      <sz val="20"/>
      <color theme="1"/>
      <name val="Candara"/>
      <family val="2"/>
    </font>
    <font>
      <sz val="20"/>
      <color rgb="FF000000"/>
      <name val="Hiragino Sans"/>
    </font>
    <font>
      <sz val="20"/>
      <color rgb="FF000000"/>
      <name val="Helvetica Neue"/>
      <family val="2"/>
    </font>
    <font>
      <b/>
      <sz val="20"/>
      <color rgb="FF000000"/>
      <name val="Candara"/>
      <family val="2"/>
    </font>
  </fonts>
  <fills count="10">
    <fill>
      <patternFill patternType="none"/>
    </fill>
    <fill>
      <patternFill patternType="gray125"/>
    </fill>
    <fill>
      <patternFill patternType="solid">
        <fgColor rgb="FFD84073"/>
        <bgColor rgb="FFD84073"/>
      </patternFill>
    </fill>
    <fill>
      <patternFill patternType="solid">
        <fgColor rgb="FFF5DDE8"/>
        <bgColor rgb="FFF5DDE8"/>
      </patternFill>
    </fill>
    <fill>
      <patternFill patternType="solid">
        <fgColor rgb="FFFFFF00"/>
        <bgColor rgb="FFFFFF00"/>
      </patternFill>
    </fill>
    <fill>
      <patternFill patternType="solid">
        <fgColor rgb="FFF2F2F2"/>
        <bgColor rgb="FFF2F2F2"/>
      </patternFill>
    </fill>
    <fill>
      <patternFill patternType="solid">
        <fgColor theme="0"/>
        <bgColor rgb="FFF2F2F2"/>
      </patternFill>
    </fill>
    <fill>
      <patternFill patternType="solid">
        <fgColor rgb="FFF5DDE8"/>
        <bgColor rgb="FFFFFF00"/>
      </patternFill>
    </fill>
    <fill>
      <patternFill patternType="solid">
        <fgColor theme="2" tint="-4.9989318521683403E-2"/>
        <bgColor rgb="FFD9D9D9"/>
      </patternFill>
    </fill>
    <fill>
      <patternFill patternType="solid">
        <fgColor theme="2" tint="-4.9989318521683403E-2"/>
        <bgColor indexed="64"/>
      </patternFill>
    </fill>
  </fills>
  <borders count="22">
    <border>
      <left/>
      <right/>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41" fontId="1" fillId="0" borderId="0" applyFont="0" applyFill="0" applyBorder="0" applyAlignment="0" applyProtection="0"/>
  </cellStyleXfs>
  <cellXfs count="10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center" vertical="center"/>
    </xf>
    <xf numFmtId="0" fontId="14" fillId="5" borderId="4" xfId="0" applyFont="1" applyFill="1" applyBorder="1" applyAlignment="1">
      <alignment horizontal="center" vertical="center"/>
    </xf>
    <xf numFmtId="0" fontId="3" fillId="5" borderId="5" xfId="0" applyFont="1" applyFill="1" applyBorder="1" applyAlignment="1">
      <alignment vertical="center"/>
    </xf>
    <xf numFmtId="0" fontId="16" fillId="5" borderId="5" xfId="0" applyFont="1" applyFill="1" applyBorder="1" applyAlignment="1">
      <alignment horizontal="center" vertical="center"/>
    </xf>
    <xf numFmtId="0" fontId="8" fillId="5" borderId="4" xfId="0" applyFont="1" applyFill="1" applyBorder="1" applyAlignment="1">
      <alignment horizontal="center" vertical="center"/>
    </xf>
    <xf numFmtId="0" fontId="3" fillId="5" borderId="5" xfId="0" applyFont="1" applyFill="1" applyBorder="1" applyAlignment="1">
      <alignment horizontal="right" vertical="center"/>
    </xf>
    <xf numFmtId="0" fontId="14" fillId="6" borderId="4" xfId="0" applyFont="1" applyFill="1" applyBorder="1" applyAlignment="1">
      <alignment horizontal="center" vertical="center"/>
    </xf>
    <xf numFmtId="0" fontId="3" fillId="6" borderId="5" xfId="0" applyFont="1" applyFill="1" applyBorder="1" applyAlignment="1">
      <alignment vertical="center"/>
    </xf>
    <xf numFmtId="0" fontId="3" fillId="6" borderId="5" xfId="0" applyFont="1" applyFill="1" applyBorder="1" applyAlignment="1">
      <alignment horizontal="center" vertical="center"/>
    </xf>
    <xf numFmtId="0" fontId="16" fillId="6" borderId="5" xfId="0" applyFont="1" applyFill="1" applyBorder="1" applyAlignment="1">
      <alignment horizontal="center" vertical="center"/>
    </xf>
    <xf numFmtId="0" fontId="3" fillId="6" borderId="5" xfId="0" applyFont="1" applyFill="1" applyBorder="1" applyAlignment="1">
      <alignment horizontal="right" vertical="center"/>
    </xf>
    <xf numFmtId="0" fontId="13"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8" fillId="5" borderId="8" xfId="0" applyFont="1" applyFill="1" applyBorder="1" applyAlignment="1">
      <alignment horizontal="center" vertical="center"/>
    </xf>
    <xf numFmtId="0" fontId="3" fillId="6" borderId="1" xfId="0" applyFont="1" applyFill="1" applyBorder="1" applyAlignment="1">
      <alignment horizontal="center" vertical="center"/>
    </xf>
    <xf numFmtId="164" fontId="3" fillId="4" borderId="6" xfId="0" applyNumberFormat="1" applyFont="1" applyFill="1" applyBorder="1" applyAlignment="1">
      <alignment vertical="center"/>
    </xf>
    <xf numFmtId="164" fontId="3" fillId="5" borderId="6" xfId="0" applyNumberFormat="1" applyFont="1" applyFill="1" applyBorder="1" applyAlignment="1">
      <alignment horizontal="right" vertical="center"/>
    </xf>
    <xf numFmtId="164" fontId="3" fillId="6" borderId="6" xfId="0" applyNumberFormat="1" applyFont="1" applyFill="1" applyBorder="1" applyAlignment="1">
      <alignment horizontal="right" vertical="center"/>
    </xf>
    <xf numFmtId="0" fontId="13" fillId="3" borderId="6" xfId="0" applyFont="1" applyFill="1" applyBorder="1" applyAlignment="1">
      <alignment horizontal="center" vertical="center"/>
    </xf>
    <xf numFmtId="0" fontId="3" fillId="4" borderId="6" xfId="0" applyFont="1" applyFill="1" applyBorder="1" applyAlignment="1">
      <alignment vertical="center"/>
    </xf>
    <xf numFmtId="0" fontId="3" fillId="6" borderId="6" xfId="0" applyFont="1" applyFill="1" applyBorder="1" applyAlignment="1">
      <alignment horizontal="right" vertical="center"/>
    </xf>
    <xf numFmtId="0" fontId="3" fillId="6" borderId="3" xfId="0" applyFont="1" applyFill="1" applyBorder="1" applyAlignment="1">
      <alignment vertical="center"/>
    </xf>
    <xf numFmtId="0" fontId="14" fillId="5" borderId="2" xfId="0" applyFont="1" applyFill="1" applyBorder="1" applyAlignment="1">
      <alignment horizontal="center" vertical="center"/>
    </xf>
    <xf numFmtId="0" fontId="3" fillId="5" borderId="3" xfId="0" applyFont="1" applyFill="1" applyBorder="1" applyAlignment="1">
      <alignment vertical="center"/>
    </xf>
    <xf numFmtId="0" fontId="14" fillId="6" borderId="6" xfId="0" applyFont="1" applyFill="1" applyBorder="1" applyAlignment="1">
      <alignment horizontal="center" vertical="center"/>
    </xf>
    <xf numFmtId="0" fontId="3" fillId="6" borderId="6" xfId="0" applyFont="1" applyFill="1" applyBorder="1" applyAlignment="1">
      <alignment vertical="center"/>
    </xf>
    <xf numFmtId="0" fontId="3" fillId="6" borderId="0" xfId="0" applyFont="1" applyFill="1" applyAlignment="1">
      <alignment horizontal="center" vertical="center"/>
    </xf>
    <xf numFmtId="164" fontId="3" fillId="6" borderId="9" xfId="0" applyNumberFormat="1" applyFont="1" applyFill="1" applyBorder="1" applyAlignment="1">
      <alignment horizontal="right" vertical="center"/>
    </xf>
    <xf numFmtId="0" fontId="4" fillId="0" borderId="10" xfId="0" applyFont="1" applyBorder="1" applyAlignment="1">
      <alignment vertical="center"/>
    </xf>
    <xf numFmtId="0" fontId="3" fillId="6" borderId="9" xfId="0" applyFont="1" applyFill="1" applyBorder="1" applyAlignment="1">
      <alignment vertical="center"/>
    </xf>
    <xf numFmtId="0" fontId="3" fillId="6" borderId="3" xfId="0" applyFont="1" applyFill="1" applyBorder="1" applyAlignment="1">
      <alignment horizontal="center" vertical="center"/>
    </xf>
    <xf numFmtId="0" fontId="16" fillId="6" borderId="3" xfId="0" applyFont="1" applyFill="1" applyBorder="1" applyAlignment="1">
      <alignment horizontal="center" vertical="center"/>
    </xf>
    <xf numFmtId="0" fontId="6" fillId="3" borderId="6" xfId="0" applyFont="1" applyFill="1" applyBorder="1" applyAlignment="1">
      <alignment horizontal="center" vertical="center"/>
    </xf>
    <xf numFmtId="164" fontId="3" fillId="5" borderId="12" xfId="0" applyNumberFormat="1" applyFont="1" applyFill="1" applyBorder="1" applyAlignment="1">
      <alignment horizontal="right" vertical="center"/>
    </xf>
    <xf numFmtId="0" fontId="3" fillId="5" borderId="12" xfId="0" applyFont="1" applyFill="1" applyBorder="1" applyAlignment="1">
      <alignment horizontal="right" vertical="center"/>
    </xf>
    <xf numFmtId="0" fontId="14" fillId="4" borderId="6" xfId="0" applyFont="1" applyFill="1" applyBorder="1" applyAlignment="1">
      <alignment horizontal="center" vertical="center"/>
    </xf>
    <xf numFmtId="0" fontId="8" fillId="4" borderId="6" xfId="0" applyFont="1" applyFill="1" applyBorder="1" applyAlignment="1">
      <alignment horizontal="center" vertical="center"/>
    </xf>
    <xf numFmtId="0" fontId="15" fillId="4" borderId="6" xfId="0" applyFont="1" applyFill="1" applyBorder="1" applyAlignment="1">
      <alignment horizontal="center" vertical="center"/>
    </xf>
    <xf numFmtId="0" fontId="3" fillId="4" borderId="6" xfId="0" applyFont="1" applyFill="1" applyBorder="1" applyAlignment="1">
      <alignment horizontal="center" vertical="center"/>
    </xf>
    <xf numFmtId="41" fontId="3" fillId="4" borderId="6" xfId="1" applyFont="1" applyFill="1" applyBorder="1" applyAlignment="1">
      <alignment horizontal="center" vertical="center"/>
    </xf>
    <xf numFmtId="0" fontId="18" fillId="9" borderId="0" xfId="0" applyFont="1" applyFill="1" applyAlignment="1">
      <alignment vertical="center"/>
    </xf>
    <xf numFmtId="0" fontId="13" fillId="9" borderId="0" xfId="0" applyFont="1" applyFill="1" applyAlignment="1">
      <alignment vertical="center"/>
    </xf>
    <xf numFmtId="0" fontId="3" fillId="9" borderId="0" xfId="0" applyFont="1" applyFill="1" applyAlignment="1">
      <alignment vertical="center"/>
    </xf>
    <xf numFmtId="0" fontId="4" fillId="8" borderId="0" xfId="0" applyFont="1" applyFill="1" applyAlignment="1">
      <alignment vertical="center"/>
    </xf>
    <xf numFmtId="0" fontId="23" fillId="9" borderId="0" xfId="0" applyFont="1" applyFill="1" applyAlignment="1">
      <alignment vertical="center"/>
    </xf>
    <xf numFmtId="0" fontId="23" fillId="8" borderId="0" xfId="0" applyFont="1" applyFill="1" applyAlignment="1">
      <alignment vertical="center"/>
    </xf>
    <xf numFmtId="0" fontId="23" fillId="8" borderId="0" xfId="0" applyFont="1" applyFill="1" applyAlignment="1">
      <alignment horizontal="left" vertical="center"/>
    </xf>
    <xf numFmtId="165" fontId="23" fillId="8" borderId="0" xfId="0" applyNumberFormat="1" applyFont="1" applyFill="1" applyAlignment="1">
      <alignment horizontal="left" vertical="center"/>
    </xf>
    <xf numFmtId="0" fontId="25" fillId="3" borderId="6" xfId="0" applyFont="1" applyFill="1" applyBorder="1" applyAlignment="1">
      <alignment horizontal="center" vertical="center"/>
    </xf>
    <xf numFmtId="0" fontId="18" fillId="9" borderId="10" xfId="0" applyFont="1" applyFill="1" applyBorder="1" applyAlignment="1">
      <alignment vertical="center"/>
    </xf>
    <xf numFmtId="0" fontId="21" fillId="8" borderId="14" xfId="0" applyFont="1" applyFill="1" applyBorder="1" applyAlignment="1">
      <alignment vertical="center"/>
    </xf>
    <xf numFmtId="0" fontId="21" fillId="8" borderId="15" xfId="0" applyFont="1" applyFill="1" applyBorder="1" applyAlignment="1">
      <alignment vertical="center"/>
    </xf>
    <xf numFmtId="0" fontId="20" fillId="8" borderId="15" xfId="0" applyFont="1" applyFill="1" applyBorder="1" applyAlignment="1">
      <alignment vertical="center"/>
    </xf>
    <xf numFmtId="0" fontId="20" fillId="8" borderId="16" xfId="0" applyFont="1" applyFill="1" applyBorder="1" applyAlignment="1">
      <alignment vertical="center"/>
    </xf>
    <xf numFmtId="0" fontId="3" fillId="9" borderId="17" xfId="0" applyFont="1" applyFill="1" applyBorder="1" applyAlignment="1">
      <alignment vertical="center"/>
    </xf>
    <xf numFmtId="0" fontId="4" fillId="8" borderId="17" xfId="0" applyFont="1" applyFill="1" applyBorder="1" applyAlignment="1">
      <alignment horizontal="left" vertical="center"/>
    </xf>
    <xf numFmtId="0" fontId="13" fillId="9" borderId="18" xfId="0" applyFont="1" applyFill="1" applyBorder="1" applyAlignment="1">
      <alignment vertical="center"/>
    </xf>
    <xf numFmtId="0" fontId="13" fillId="9" borderId="19" xfId="0" applyFont="1" applyFill="1" applyBorder="1" applyAlignment="1">
      <alignment vertical="center"/>
    </xf>
    <xf numFmtId="0" fontId="18" fillId="9" borderId="19" xfId="0" applyFont="1" applyFill="1" applyBorder="1" applyAlignment="1">
      <alignment vertical="center"/>
    </xf>
    <xf numFmtId="0" fontId="4" fillId="8" borderId="19" xfId="0" applyFont="1" applyFill="1" applyBorder="1" applyAlignment="1">
      <alignment horizontal="center" vertical="center"/>
    </xf>
    <xf numFmtId="0" fontId="4" fillId="8" borderId="19" xfId="0" applyFont="1" applyFill="1" applyBorder="1" applyAlignment="1">
      <alignment vertical="center"/>
    </xf>
    <xf numFmtId="0" fontId="3" fillId="9" borderId="19" xfId="0" applyFont="1" applyFill="1" applyBorder="1" applyAlignment="1">
      <alignment vertical="center"/>
    </xf>
    <xf numFmtId="0" fontId="3" fillId="9" borderId="20" xfId="0" applyFont="1" applyFill="1" applyBorder="1" applyAlignment="1">
      <alignment vertical="center"/>
    </xf>
    <xf numFmtId="0" fontId="7" fillId="3" borderId="6" xfId="0" applyFont="1" applyFill="1" applyBorder="1" applyAlignment="1">
      <alignment horizontal="center" vertical="center"/>
    </xf>
    <xf numFmtId="0" fontId="6" fillId="0" borderId="21" xfId="0" applyFont="1" applyBorder="1" applyAlignment="1">
      <alignment vertical="center"/>
    </xf>
    <xf numFmtId="0" fontId="7" fillId="0" borderId="21" xfId="0" applyFont="1" applyBorder="1" applyAlignment="1">
      <alignment horizontal="left" vertical="center"/>
    </xf>
    <xf numFmtId="0" fontId="3" fillId="6" borderId="3" xfId="0" applyFont="1" applyFill="1" applyBorder="1" applyAlignment="1">
      <alignment horizontal="right" vertical="center"/>
    </xf>
    <xf numFmtId="0" fontId="6" fillId="0" borderId="21" xfId="0" applyFont="1" applyBorder="1" applyAlignment="1">
      <alignment vertical="center"/>
    </xf>
    <xf numFmtId="0" fontId="7" fillId="0" borderId="21" xfId="0" applyFont="1" applyBorder="1" applyAlignment="1">
      <alignment horizontal="left" vertical="center"/>
    </xf>
    <xf numFmtId="0" fontId="6" fillId="0" borderId="21" xfId="0" applyFont="1" applyBorder="1" applyAlignment="1">
      <alignment horizontal="left" vertical="center"/>
    </xf>
    <xf numFmtId="0" fontId="19" fillId="0" borderId="0" xfId="0" applyFont="1" applyAlignment="1">
      <alignment vertical="center"/>
    </xf>
    <xf numFmtId="0" fontId="3"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vertical="center" wrapText="1"/>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24" fillId="0" borderId="0" xfId="0" applyFont="1" applyAlignment="1">
      <alignment horizontal="center" vertical="center"/>
      <extLst>
        <ext xmlns:xfpb="http://schemas.microsoft.com/office/spreadsheetml/2022/featurepropertybag" uri="{C7286773-470A-42A8-94C5-96B5CB345126}">
          <xfpb:xfComplement i="0"/>
        </ext>
      </extLst>
    </xf>
    <xf numFmtId="0" fontId="2" fillId="2" borderId="0" xfId="0" applyFont="1" applyFill="1" applyAlignment="1">
      <alignment horizontal="center" vertical="center"/>
    </xf>
    <xf numFmtId="0" fontId="8" fillId="0" borderId="0" xfId="0" applyFont="1" applyAlignment="1">
      <alignment vertical="center"/>
    </xf>
    <xf numFmtId="0" fontId="11" fillId="0" borderId="0" xfId="0" applyFont="1" applyAlignment="1">
      <alignment vertical="center"/>
    </xf>
    <xf numFmtId="0" fontId="12" fillId="3" borderId="6" xfId="0" applyFont="1" applyFill="1" applyBorder="1" applyAlignment="1">
      <alignment horizontal="center" vertical="center"/>
    </xf>
    <xf numFmtId="0" fontId="11" fillId="0" borderId="6" xfId="0" applyFont="1" applyBorder="1" applyAlignment="1">
      <alignment vertical="center"/>
    </xf>
    <xf numFmtId="0" fontId="13" fillId="3" borderId="6" xfId="0" applyFont="1" applyFill="1" applyBorder="1" applyAlignment="1">
      <alignment horizontal="center" vertical="center"/>
    </xf>
    <xf numFmtId="0" fontId="13" fillId="3" borderId="6" xfId="0" applyFont="1" applyFill="1" applyBorder="1" applyAlignment="1">
      <alignment horizontal="center" vertical="center" wrapText="1"/>
    </xf>
    <xf numFmtId="0" fontId="22" fillId="0" borderId="9"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64" fontId="4" fillId="7" borderId="9" xfId="1" applyNumberFormat="1" applyFont="1" applyFill="1" applyBorder="1" applyAlignment="1">
      <alignment vertical="center"/>
    </xf>
    <xf numFmtId="164" fontId="4" fillId="7" borderId="11" xfId="1" applyNumberFormat="1" applyFont="1" applyFill="1" applyBorder="1" applyAlignment="1">
      <alignment vertical="center"/>
    </xf>
    <xf numFmtId="164" fontId="4" fillId="7" borderId="12" xfId="1" applyNumberFormat="1" applyFont="1" applyFill="1" applyBorder="1" applyAlignment="1">
      <alignment vertical="center"/>
    </xf>
    <xf numFmtId="0" fontId="29" fillId="0" borderId="6" xfId="0" applyFont="1" applyBorder="1" applyAlignment="1">
      <alignment horizontal="left" vertical="center"/>
    </xf>
    <xf numFmtId="0" fontId="29" fillId="0" borderId="6" xfId="0" applyFont="1" applyBorder="1" applyAlignment="1">
      <alignment horizontal="left" vertical="center" wrapText="1"/>
    </xf>
    <xf numFmtId="0" fontId="25" fillId="0" borderId="21" xfId="0" applyFont="1" applyBorder="1" applyAlignment="1">
      <alignment vertical="center"/>
    </xf>
  </cellXfs>
  <cellStyles count="2">
    <cellStyle name="Comma [0]" xfId="1" builtinId="6"/>
    <cellStyle name="Normal" xfId="0" builtinId="0"/>
  </cellStyles>
  <dxfs count="0"/>
  <tableStyles count="0" defaultTableStyle="TableStyleMedium2" defaultPivotStyle="PivotStyleLight16"/>
  <colors>
    <mruColors>
      <color rgb="FFF5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nquiries@rftcjapa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48F8-CE94-8F46-BCAE-0F97BF7AABA4}">
  <dimension ref="A1:M47"/>
  <sheetViews>
    <sheetView tabSelected="1" workbookViewId="0">
      <selection activeCell="K11" sqref="K11:K12"/>
    </sheetView>
  </sheetViews>
  <sheetFormatPr baseColWidth="10" defaultRowHeight="13"/>
  <cols>
    <col min="2" max="2" width="14.83203125" customWidth="1"/>
    <col min="3" max="3" width="15.33203125" customWidth="1"/>
    <col min="4" max="4" width="16" customWidth="1"/>
    <col min="5" max="5" width="14.83203125" customWidth="1"/>
    <col min="6" max="6" width="18" customWidth="1"/>
    <col min="7" max="7" width="39" customWidth="1"/>
    <col min="8" max="8" width="26.83203125" customWidth="1"/>
    <col min="9" max="9" width="25.33203125" customWidth="1"/>
    <col min="10" max="10" width="18.1640625" customWidth="1"/>
    <col min="11" max="11" width="25.83203125" customWidth="1"/>
    <col min="12" max="12" width="22.5" customWidth="1"/>
    <col min="13" max="13" width="88" customWidth="1"/>
  </cols>
  <sheetData>
    <row r="1" spans="1:13" ht="36">
      <c r="A1" s="88" t="s">
        <v>60</v>
      </c>
      <c r="B1" s="81"/>
      <c r="C1" s="81"/>
      <c r="D1" s="81"/>
      <c r="E1" s="81"/>
      <c r="F1" s="81"/>
      <c r="G1" s="81"/>
      <c r="H1" s="81"/>
      <c r="I1" s="81"/>
      <c r="J1" s="81"/>
      <c r="K1" s="81"/>
      <c r="L1" s="81"/>
      <c r="M1" s="81"/>
    </row>
    <row r="2" spans="1:13" ht="18">
      <c r="A2" s="2"/>
      <c r="B2" s="2"/>
      <c r="C2" s="2"/>
      <c r="D2" s="2"/>
      <c r="E2" s="2"/>
      <c r="F2" s="2"/>
      <c r="G2" s="2"/>
      <c r="H2" s="2"/>
      <c r="I2" s="2"/>
      <c r="J2" s="2"/>
      <c r="K2" s="2"/>
      <c r="L2" s="2"/>
      <c r="M2" s="2"/>
    </row>
    <row r="3" spans="1:13" ht="98" customHeight="1">
      <c r="A3" s="2"/>
      <c r="B3" s="2"/>
      <c r="C3" s="2"/>
      <c r="D3" s="2"/>
      <c r="E3" s="2"/>
      <c r="F3" s="2"/>
      <c r="G3" s="104" t="s">
        <v>58</v>
      </c>
      <c r="H3" s="104"/>
      <c r="I3" s="105" t="s">
        <v>59</v>
      </c>
      <c r="J3" s="105"/>
      <c r="K3" s="105"/>
      <c r="L3" s="105"/>
      <c r="M3" s="2"/>
    </row>
    <row r="4" spans="1:13" ht="26">
      <c r="A4" s="3"/>
      <c r="B4" s="3"/>
      <c r="C4" s="3"/>
      <c r="D4" s="3"/>
      <c r="E4" s="3"/>
      <c r="F4" s="3"/>
      <c r="G4" s="3"/>
      <c r="H4" s="1"/>
      <c r="I4" s="3"/>
      <c r="J4" s="3"/>
      <c r="K4" s="3"/>
      <c r="L4" s="3"/>
      <c r="M4" s="3"/>
    </row>
    <row r="5" spans="1:13" ht="14">
      <c r="A5" s="81"/>
      <c r="B5" s="81"/>
      <c r="C5" s="81"/>
      <c r="D5" s="81"/>
      <c r="E5" s="81"/>
      <c r="F5" s="81"/>
      <c r="G5" s="81"/>
      <c r="H5" s="81"/>
      <c r="I5" s="81"/>
      <c r="J5" s="81"/>
      <c r="K5" s="81"/>
      <c r="L5" s="81"/>
      <c r="M5" s="81"/>
    </row>
    <row r="6" spans="1:13" ht="18">
      <c r="A6" s="1"/>
      <c r="B6" s="1"/>
      <c r="C6" s="74" t="s">
        <v>54</v>
      </c>
      <c r="D6" s="74"/>
      <c r="E6" s="78"/>
      <c r="F6" s="78"/>
      <c r="G6" s="78"/>
      <c r="H6" s="78" t="s">
        <v>56</v>
      </c>
      <c r="I6" s="78"/>
      <c r="J6" s="78"/>
      <c r="K6" s="78"/>
      <c r="L6" s="78"/>
      <c r="M6" s="2"/>
    </row>
    <row r="7" spans="1:13" ht="18">
      <c r="A7" s="1"/>
      <c r="B7" s="1"/>
      <c r="C7" s="77" t="s">
        <v>0</v>
      </c>
      <c r="D7" s="77"/>
      <c r="E7" s="79"/>
      <c r="F7" s="79"/>
      <c r="G7" s="79"/>
      <c r="H7" s="75" t="s">
        <v>57</v>
      </c>
      <c r="I7" s="78"/>
      <c r="J7" s="78"/>
      <c r="K7" s="78"/>
      <c r="L7" s="78"/>
      <c r="M7" s="2"/>
    </row>
    <row r="8" spans="1:13" ht="18">
      <c r="A8" s="1"/>
      <c r="B8" s="1"/>
      <c r="C8" s="77" t="s">
        <v>55</v>
      </c>
      <c r="D8" s="77"/>
      <c r="E8" s="106"/>
      <c r="F8" s="106"/>
      <c r="G8" s="106"/>
      <c r="H8" s="106"/>
      <c r="I8" s="106"/>
      <c r="J8" s="106"/>
      <c r="K8" s="106"/>
      <c r="L8" s="106"/>
      <c r="M8" s="2"/>
    </row>
    <row r="9" spans="1:13" ht="21">
      <c r="A9" s="4"/>
      <c r="B9" s="5"/>
      <c r="C9" s="4"/>
      <c r="D9" s="1"/>
      <c r="E9" s="1"/>
      <c r="F9" s="4"/>
      <c r="G9" s="6"/>
      <c r="H9" s="1"/>
      <c r="I9" s="81"/>
      <c r="J9" s="81"/>
      <c r="K9" s="1"/>
      <c r="L9" s="2"/>
      <c r="M9" s="2"/>
    </row>
    <row r="10" spans="1:13" ht="18">
      <c r="A10" s="89"/>
      <c r="B10" s="90"/>
      <c r="C10" s="90"/>
      <c r="D10" s="90"/>
      <c r="E10" s="90"/>
      <c r="F10" s="90"/>
      <c r="G10" s="90"/>
      <c r="H10" s="90"/>
      <c r="I10" s="90"/>
      <c r="J10" s="90"/>
      <c r="K10" s="90"/>
      <c r="L10" s="2"/>
      <c r="M10" s="2"/>
    </row>
    <row r="11" spans="1:13" ht="18" customHeight="1">
      <c r="A11" s="91" t="s">
        <v>1</v>
      </c>
      <c r="B11" s="93" t="s">
        <v>2</v>
      </c>
      <c r="C11" s="93"/>
      <c r="D11" s="93" t="s">
        <v>3</v>
      </c>
      <c r="E11" s="93"/>
      <c r="F11" s="93" t="s">
        <v>4</v>
      </c>
      <c r="G11" s="94" t="s">
        <v>61</v>
      </c>
      <c r="H11" s="94" t="s">
        <v>5</v>
      </c>
      <c r="I11" s="94" t="s">
        <v>6</v>
      </c>
      <c r="J11" s="94" t="s">
        <v>7</v>
      </c>
      <c r="K11" s="94" t="s">
        <v>62</v>
      </c>
      <c r="L11" s="94" t="s">
        <v>8</v>
      </c>
      <c r="M11" s="94" t="s">
        <v>38</v>
      </c>
    </row>
    <row r="12" spans="1:13" ht="106" customHeight="1">
      <c r="A12" s="92"/>
      <c r="B12" s="28" t="s">
        <v>9</v>
      </c>
      <c r="C12" s="28" t="s">
        <v>10</v>
      </c>
      <c r="D12" s="28" t="s">
        <v>11</v>
      </c>
      <c r="E12" s="28" t="s">
        <v>12</v>
      </c>
      <c r="F12" s="92"/>
      <c r="G12" s="92"/>
      <c r="H12" s="94"/>
      <c r="I12" s="92"/>
      <c r="J12" s="92"/>
      <c r="K12" s="92"/>
      <c r="L12" s="92"/>
      <c r="M12" s="93"/>
    </row>
    <row r="13" spans="1:13" ht="14">
      <c r="A13" s="45" t="s">
        <v>13</v>
      </c>
      <c r="B13" s="29" t="s">
        <v>14</v>
      </c>
      <c r="C13" s="29" t="s">
        <v>47</v>
      </c>
      <c r="D13" s="29" t="s">
        <v>48</v>
      </c>
      <c r="E13" s="29" t="s">
        <v>15</v>
      </c>
      <c r="F13" s="46" t="s">
        <v>16</v>
      </c>
      <c r="G13" s="47" t="s">
        <v>17</v>
      </c>
      <c r="H13" s="48" t="s">
        <v>37</v>
      </c>
      <c r="I13" s="48" t="s">
        <v>18</v>
      </c>
      <c r="J13" s="48" t="s">
        <v>19</v>
      </c>
      <c r="K13" s="49" t="s">
        <v>36</v>
      </c>
      <c r="L13" s="25">
        <v>7000</v>
      </c>
      <c r="M13" s="29"/>
    </row>
    <row r="14" spans="1:13" ht="14">
      <c r="A14" s="45" t="s">
        <v>13</v>
      </c>
      <c r="B14" s="29"/>
      <c r="C14" s="29"/>
      <c r="D14" s="29"/>
      <c r="E14" s="29"/>
      <c r="F14" s="46"/>
      <c r="G14" s="47"/>
      <c r="H14" s="48"/>
      <c r="I14" s="48"/>
      <c r="J14" s="48"/>
      <c r="K14" s="49" t="s">
        <v>36</v>
      </c>
      <c r="L14" s="25">
        <v>1000</v>
      </c>
      <c r="M14" s="29"/>
    </row>
    <row r="15" spans="1:13" ht="18">
      <c r="A15" s="7"/>
      <c r="B15" s="7"/>
      <c r="C15" s="8"/>
      <c r="D15" s="8"/>
      <c r="E15" s="8"/>
      <c r="F15" s="10"/>
      <c r="G15" s="9"/>
      <c r="H15" s="10"/>
      <c r="I15" s="10"/>
      <c r="J15" s="10"/>
      <c r="K15" s="23"/>
      <c r="L15" s="43"/>
      <c r="M15" s="44"/>
    </row>
    <row r="16" spans="1:13" ht="18">
      <c r="A16" s="12"/>
      <c r="B16" s="13"/>
      <c r="C16" s="13"/>
      <c r="D16" s="13"/>
      <c r="E16" s="13"/>
      <c r="F16" s="14"/>
      <c r="G16" s="15"/>
      <c r="H16" s="14"/>
      <c r="I16" s="14"/>
      <c r="J16" s="14"/>
      <c r="K16" s="24"/>
      <c r="L16" s="27"/>
      <c r="M16" s="30"/>
    </row>
    <row r="17" spans="1:13" ht="18">
      <c r="A17" s="7"/>
      <c r="B17" s="8"/>
      <c r="C17" s="8"/>
      <c r="D17" s="8"/>
      <c r="E17" s="8"/>
      <c r="F17" s="10"/>
      <c r="G17" s="9"/>
      <c r="H17" s="10"/>
      <c r="I17" s="10"/>
      <c r="J17" s="10"/>
      <c r="K17" s="23"/>
      <c r="L17" s="26"/>
      <c r="M17" s="11"/>
    </row>
    <row r="18" spans="1:13" ht="18">
      <c r="A18" s="12"/>
      <c r="B18" s="13"/>
      <c r="C18" s="13"/>
      <c r="D18" s="13"/>
      <c r="E18" s="13"/>
      <c r="F18" s="14"/>
      <c r="G18" s="15"/>
      <c r="H18" s="14"/>
      <c r="I18" s="14"/>
      <c r="J18" s="14"/>
      <c r="K18" s="24"/>
      <c r="L18" s="27"/>
      <c r="M18" s="16"/>
    </row>
    <row r="19" spans="1:13" ht="18">
      <c r="A19" s="7"/>
      <c r="B19" s="8"/>
      <c r="C19" s="8"/>
      <c r="D19" s="8"/>
      <c r="E19" s="8"/>
      <c r="F19" s="10"/>
      <c r="G19" s="9"/>
      <c r="H19" s="10"/>
      <c r="I19" s="10"/>
      <c r="J19" s="10"/>
      <c r="K19" s="23"/>
      <c r="L19" s="26"/>
      <c r="M19" s="11"/>
    </row>
    <row r="20" spans="1:13" ht="18">
      <c r="A20" s="12"/>
      <c r="B20" s="13"/>
      <c r="C20" s="13"/>
      <c r="D20" s="13"/>
      <c r="E20" s="13"/>
      <c r="F20" s="14"/>
      <c r="G20" s="15"/>
      <c r="H20" s="14"/>
      <c r="I20" s="14"/>
      <c r="J20" s="14"/>
      <c r="K20" s="24"/>
      <c r="L20" s="27"/>
      <c r="M20" s="16"/>
    </row>
    <row r="21" spans="1:13" ht="18">
      <c r="A21" s="7"/>
      <c r="B21" s="8"/>
      <c r="C21" s="8"/>
      <c r="D21" s="8"/>
      <c r="E21" s="8"/>
      <c r="F21" s="10"/>
      <c r="G21" s="9"/>
      <c r="H21" s="10"/>
      <c r="I21" s="10"/>
      <c r="J21" s="10"/>
      <c r="K21" s="23"/>
      <c r="L21" s="26"/>
      <c r="M21" s="11"/>
    </row>
    <row r="22" spans="1:13" ht="18">
      <c r="A22" s="12"/>
      <c r="B22" s="13"/>
      <c r="C22" s="13"/>
      <c r="D22" s="13"/>
      <c r="E22" s="13"/>
      <c r="F22" s="14"/>
      <c r="G22" s="15"/>
      <c r="H22" s="14"/>
      <c r="I22" s="14"/>
      <c r="J22" s="14"/>
      <c r="K22" s="24"/>
      <c r="L22" s="27"/>
      <c r="M22" s="16"/>
    </row>
    <row r="23" spans="1:13" ht="18">
      <c r="A23" s="7"/>
      <c r="B23" s="8"/>
      <c r="C23" s="8"/>
      <c r="D23" s="8"/>
      <c r="E23" s="8"/>
      <c r="F23" s="10"/>
      <c r="G23" s="9"/>
      <c r="H23" s="10"/>
      <c r="I23" s="10"/>
      <c r="J23" s="10"/>
      <c r="K23" s="23"/>
      <c r="L23" s="26"/>
      <c r="M23" s="11"/>
    </row>
    <row r="24" spans="1:13" ht="18">
      <c r="A24" s="12"/>
      <c r="B24" s="13"/>
      <c r="C24" s="13"/>
      <c r="D24" s="13"/>
      <c r="E24" s="13"/>
      <c r="F24" s="14"/>
      <c r="G24" s="15"/>
      <c r="H24" s="14"/>
      <c r="I24" s="14"/>
      <c r="J24" s="14"/>
      <c r="K24" s="24"/>
      <c r="L24" s="27"/>
      <c r="M24" s="16"/>
    </row>
    <row r="25" spans="1:13" ht="18">
      <c r="A25" s="7"/>
      <c r="B25" s="8"/>
      <c r="C25" s="8"/>
      <c r="D25" s="8"/>
      <c r="E25" s="8"/>
      <c r="F25" s="10"/>
      <c r="G25" s="9"/>
      <c r="H25" s="10"/>
      <c r="I25" s="10"/>
      <c r="J25" s="10"/>
      <c r="K25" s="23"/>
      <c r="L25" s="26"/>
      <c r="M25" s="11"/>
    </row>
    <row r="26" spans="1:13" ht="18">
      <c r="A26" s="12"/>
      <c r="B26" s="13"/>
      <c r="C26" s="13"/>
      <c r="D26" s="13"/>
      <c r="E26" s="13"/>
      <c r="F26" s="14"/>
      <c r="G26" s="15"/>
      <c r="H26" s="14"/>
      <c r="I26" s="14"/>
      <c r="J26" s="14"/>
      <c r="K26" s="24"/>
      <c r="L26" s="27"/>
      <c r="M26" s="16"/>
    </row>
    <row r="27" spans="1:13" ht="18">
      <c r="A27" s="7"/>
      <c r="B27" s="8"/>
      <c r="C27" s="8"/>
      <c r="D27" s="8"/>
      <c r="E27" s="8"/>
      <c r="F27" s="10"/>
      <c r="G27" s="9"/>
      <c r="H27" s="10"/>
      <c r="I27" s="10"/>
      <c r="J27" s="10"/>
      <c r="K27" s="23"/>
      <c r="L27" s="26"/>
      <c r="M27" s="11"/>
    </row>
    <row r="28" spans="1:13" ht="18">
      <c r="A28" s="12"/>
      <c r="B28" s="13"/>
      <c r="C28" s="13"/>
      <c r="D28" s="13"/>
      <c r="E28" s="13"/>
      <c r="F28" s="14"/>
      <c r="G28" s="15"/>
      <c r="H28" s="14"/>
      <c r="I28" s="14"/>
      <c r="J28" s="14"/>
      <c r="K28" s="24"/>
      <c r="L28" s="27"/>
      <c r="M28" s="16"/>
    </row>
    <row r="29" spans="1:13" ht="18">
      <c r="A29" s="32"/>
      <c r="B29" s="33"/>
      <c r="C29" s="33"/>
      <c r="D29" s="8"/>
      <c r="E29" s="8"/>
      <c r="F29" s="10"/>
      <c r="G29" s="9"/>
      <c r="H29" s="10"/>
      <c r="I29" s="10"/>
      <c r="J29" s="10"/>
      <c r="K29" s="23"/>
      <c r="L29" s="26"/>
      <c r="M29" s="11"/>
    </row>
    <row r="30" spans="1:13" ht="18">
      <c r="A30" s="34"/>
      <c r="B30" s="35"/>
      <c r="C30" s="39"/>
      <c r="D30" s="31"/>
      <c r="E30" s="31"/>
      <c r="F30" s="40"/>
      <c r="G30" s="41"/>
      <c r="H30" s="40"/>
      <c r="I30" s="40"/>
      <c r="J30" s="40"/>
      <c r="K30" s="36"/>
      <c r="L30" s="37"/>
      <c r="M30" s="76"/>
    </row>
    <row r="31" spans="1:13" ht="20" customHeight="1">
      <c r="A31" s="1"/>
      <c r="B31" s="1"/>
      <c r="C31" s="86" t="s">
        <v>22</v>
      </c>
      <c r="D31" s="84" t="s">
        <v>43</v>
      </c>
      <c r="E31" s="85"/>
      <c r="F31" s="42">
        <f>COUNTIF(H15:H30, "Adult (大人) : ¥6000")</f>
        <v>0</v>
      </c>
      <c r="G31" s="42" t="s">
        <v>39</v>
      </c>
      <c r="H31" s="42">
        <f>COUNTIF(I15:I30, "Offline 3K Walk")</f>
        <v>0</v>
      </c>
      <c r="I31" s="42" t="s">
        <v>20</v>
      </c>
      <c r="J31" s="42">
        <f>COUNTIF(J15:J30, "S")</f>
        <v>0</v>
      </c>
      <c r="K31" s="98" t="s">
        <v>22</v>
      </c>
      <c r="L31" s="101">
        <f>SUM(L15:L30)</f>
        <v>0</v>
      </c>
      <c r="M31" s="95" t="s">
        <v>46</v>
      </c>
    </row>
    <row r="32" spans="1:13" ht="20" customHeight="1">
      <c r="A32" s="1"/>
      <c r="B32" s="1"/>
      <c r="C32" s="86"/>
      <c r="D32" s="84" t="s">
        <v>44</v>
      </c>
      <c r="E32" s="85"/>
      <c r="F32" s="42">
        <f>COUNTIF(H15:H30, "6-12 years old (6-12歳) : ¥3000")</f>
        <v>0</v>
      </c>
      <c r="G32" s="42" t="s">
        <v>40</v>
      </c>
      <c r="H32" s="42">
        <f>COUNTIF(I15:I30, "Offline 5K Run")</f>
        <v>0</v>
      </c>
      <c r="I32" s="42" t="s">
        <v>21</v>
      </c>
      <c r="J32" s="42">
        <f>COUNTIF(J15:J30, "M")</f>
        <v>0</v>
      </c>
      <c r="K32" s="99"/>
      <c r="L32" s="102"/>
      <c r="M32" s="96"/>
    </row>
    <row r="33" spans="1:13" ht="20" customHeight="1">
      <c r="A33" s="1"/>
      <c r="B33" s="1"/>
      <c r="C33" s="86"/>
      <c r="D33" s="84" t="s">
        <v>45</v>
      </c>
      <c r="E33" s="85"/>
      <c r="F33" s="42">
        <f>COUNTIF(H15:H30, "Below 5 years old (5歳以下) : ¥0")</f>
        <v>0</v>
      </c>
      <c r="G33" s="42" t="s">
        <v>18</v>
      </c>
      <c r="H33" s="42">
        <f>COUNTIF(I15:I30, "Online 3K Walk")</f>
        <v>0</v>
      </c>
      <c r="I33" s="42" t="s">
        <v>23</v>
      </c>
      <c r="J33" s="73">
        <f>COUNTIF(J15:J30, "L")</f>
        <v>0</v>
      </c>
      <c r="K33" s="99"/>
      <c r="L33" s="102"/>
      <c r="M33" s="96"/>
    </row>
    <row r="34" spans="1:13" ht="20" customHeight="1">
      <c r="A34" s="1"/>
      <c r="B34" s="1"/>
      <c r="C34" s="86"/>
      <c r="D34" s="58"/>
      <c r="E34" s="58"/>
      <c r="F34" s="58"/>
      <c r="G34" s="42" t="s">
        <v>42</v>
      </c>
      <c r="H34" s="42">
        <f>COUNTIF(I15:I30, "Online 5K Run")</f>
        <v>0</v>
      </c>
      <c r="I34" s="42" t="s">
        <v>24</v>
      </c>
      <c r="J34" s="42">
        <f>COUNTIF(J15:J30, "XL")</f>
        <v>0</v>
      </c>
      <c r="K34" s="99"/>
      <c r="L34" s="102"/>
      <c r="M34" s="96"/>
    </row>
    <row r="35" spans="1:13" ht="20" customHeight="1">
      <c r="A35" s="1"/>
      <c r="B35" s="1"/>
      <c r="C35" s="86"/>
      <c r="D35" s="58"/>
      <c r="E35" s="58"/>
      <c r="F35" s="58"/>
      <c r="G35" s="42" t="s">
        <v>41</v>
      </c>
      <c r="H35" s="42">
        <f>COUNTIF(I15:I30, "Online 10K Run")</f>
        <v>0</v>
      </c>
      <c r="I35" s="58"/>
      <c r="J35" s="58"/>
      <c r="K35" s="100"/>
      <c r="L35" s="103"/>
      <c r="M35" s="97"/>
    </row>
    <row r="36" spans="1:13" ht="21">
      <c r="A36" s="20"/>
      <c r="B36" s="18"/>
      <c r="C36" s="20"/>
      <c r="D36" s="20"/>
      <c r="E36" s="20"/>
      <c r="F36" s="20"/>
      <c r="G36" s="19"/>
      <c r="H36" s="1"/>
      <c r="I36" s="1"/>
      <c r="J36" s="1"/>
      <c r="K36" s="20"/>
      <c r="L36" s="1"/>
      <c r="M36" s="38"/>
    </row>
    <row r="37" spans="1:13" ht="18">
      <c r="A37" s="20"/>
      <c r="B37" s="20"/>
      <c r="C37" s="20"/>
      <c r="D37" s="20"/>
      <c r="E37" s="20"/>
      <c r="F37" s="17"/>
      <c r="G37" s="17"/>
      <c r="H37" s="1"/>
      <c r="I37" s="20"/>
      <c r="J37" s="20"/>
      <c r="K37" s="20"/>
      <c r="L37" s="1"/>
      <c r="M37" s="2"/>
    </row>
    <row r="38" spans="1:13" ht="21">
      <c r="A38" s="87" t="b">
        <v>0</v>
      </c>
      <c r="B38" s="82" t="s">
        <v>49</v>
      </c>
      <c r="C38" s="82"/>
      <c r="D38" s="82"/>
      <c r="E38" s="82"/>
      <c r="F38" s="82"/>
      <c r="G38" s="83"/>
      <c r="H38" s="60" t="s">
        <v>53</v>
      </c>
      <c r="I38" s="59"/>
      <c r="J38" s="59"/>
      <c r="K38" s="66"/>
      <c r="L38" s="1"/>
      <c r="M38" s="2"/>
    </row>
    <row r="39" spans="1:13" ht="21">
      <c r="A39" s="87"/>
      <c r="B39" s="82"/>
      <c r="C39" s="82"/>
      <c r="D39" s="82"/>
      <c r="E39" s="82"/>
      <c r="F39" s="82"/>
      <c r="G39" s="83"/>
      <c r="H39" s="61"/>
      <c r="I39" s="54"/>
      <c r="J39" s="52"/>
      <c r="K39" s="67"/>
      <c r="L39" s="1"/>
      <c r="M39" s="2"/>
    </row>
    <row r="40" spans="1:13" ht="21">
      <c r="A40" s="22"/>
      <c r="B40" s="21"/>
      <c r="C40" s="21"/>
      <c r="D40" s="21"/>
      <c r="E40" s="21"/>
      <c r="F40" s="21"/>
      <c r="G40" s="21"/>
      <c r="H40" s="61" t="s">
        <v>27</v>
      </c>
      <c r="I40" s="55" t="s">
        <v>50</v>
      </c>
      <c r="J40" s="50"/>
      <c r="K40" s="68"/>
      <c r="L40" s="2"/>
      <c r="M40" s="2"/>
    </row>
    <row r="41" spans="1:13" ht="21">
      <c r="A41" s="22"/>
      <c r="B41" s="80" t="s">
        <v>25</v>
      </c>
      <c r="C41" s="81"/>
      <c r="D41" s="81"/>
      <c r="E41" s="81"/>
      <c r="F41" s="81"/>
      <c r="G41" s="19"/>
      <c r="H41" s="61" t="s">
        <v>28</v>
      </c>
      <c r="I41" s="56" t="s">
        <v>52</v>
      </c>
      <c r="J41" s="50"/>
      <c r="K41" s="68"/>
      <c r="L41" s="2"/>
      <c r="M41" s="2"/>
    </row>
    <row r="42" spans="1:13" ht="21">
      <c r="A42" s="21"/>
      <c r="B42" s="80" t="s">
        <v>26</v>
      </c>
      <c r="C42" s="81"/>
      <c r="D42" s="81"/>
      <c r="E42" s="81"/>
      <c r="F42" s="81"/>
      <c r="G42" s="21"/>
      <c r="H42" s="61" t="s">
        <v>29</v>
      </c>
      <c r="I42" s="55" t="s">
        <v>30</v>
      </c>
      <c r="J42" s="50"/>
      <c r="K42" s="68"/>
      <c r="L42" s="2"/>
      <c r="M42" s="2"/>
    </row>
    <row r="43" spans="1:13" ht="21">
      <c r="A43" s="20"/>
      <c r="B43" s="20"/>
      <c r="C43" s="20"/>
      <c r="D43" s="20"/>
      <c r="E43" s="20"/>
      <c r="F43" s="17"/>
      <c r="G43" s="17"/>
      <c r="H43" s="61"/>
      <c r="I43" s="55" t="s">
        <v>31</v>
      </c>
      <c r="J43" s="51"/>
      <c r="K43" s="67"/>
      <c r="L43" s="2"/>
      <c r="M43" s="2"/>
    </row>
    <row r="44" spans="1:13" ht="21">
      <c r="A44" s="1"/>
      <c r="B44" s="1"/>
      <c r="C44" s="1"/>
      <c r="D44" s="1"/>
      <c r="E44" s="1"/>
      <c r="F44" s="1"/>
      <c r="G44" s="1"/>
      <c r="H44" s="61" t="s">
        <v>32</v>
      </c>
      <c r="I44" s="56" t="s">
        <v>51</v>
      </c>
      <c r="J44" s="52"/>
      <c r="K44" s="69"/>
      <c r="L44" s="1"/>
      <c r="M44" s="2"/>
    </row>
    <row r="45" spans="1:13" ht="21">
      <c r="A45" s="1"/>
      <c r="B45" s="1"/>
      <c r="C45" s="1"/>
      <c r="D45" s="1"/>
      <c r="E45" s="1"/>
      <c r="F45" s="1"/>
      <c r="G45" s="1"/>
      <c r="H45" s="61" t="s">
        <v>33</v>
      </c>
      <c r="I45" s="57">
        <v>3609116</v>
      </c>
      <c r="J45" s="53"/>
      <c r="K45" s="70"/>
      <c r="L45" s="1"/>
      <c r="M45" s="2"/>
    </row>
    <row r="46" spans="1:13" ht="21">
      <c r="A46" s="1"/>
      <c r="B46" s="1"/>
      <c r="C46" s="1"/>
      <c r="D46" s="1"/>
      <c r="E46" s="1"/>
      <c r="F46" s="1"/>
      <c r="G46" s="1"/>
      <c r="H46" s="62" t="s">
        <v>34</v>
      </c>
      <c r="I46" s="52"/>
      <c r="J46" s="53"/>
      <c r="K46" s="71"/>
      <c r="L46" s="1"/>
      <c r="M46" s="1"/>
    </row>
    <row r="47" spans="1:13" ht="21">
      <c r="A47" s="1"/>
      <c r="B47" s="1"/>
      <c r="C47" s="1"/>
      <c r="D47" s="1"/>
      <c r="E47" s="1"/>
      <c r="F47" s="1"/>
      <c r="G47" s="1"/>
      <c r="H47" s="63" t="s">
        <v>35</v>
      </c>
      <c r="I47" s="64"/>
      <c r="J47" s="65"/>
      <c r="K47" s="72"/>
      <c r="L47" s="1"/>
      <c r="M47" s="1"/>
    </row>
  </sheetData>
  <mergeCells count="36">
    <mergeCell ref="H11:H12"/>
    <mergeCell ref="M11:M12"/>
    <mergeCell ref="D31:E31"/>
    <mergeCell ref="H6:I6"/>
    <mergeCell ref="J6:L6"/>
    <mergeCell ref="I7:L7"/>
    <mergeCell ref="E8:L8"/>
    <mergeCell ref="I11:I12"/>
    <mergeCell ref="A38:A39"/>
    <mergeCell ref="A1:M1"/>
    <mergeCell ref="A5:M5"/>
    <mergeCell ref="A10:K10"/>
    <mergeCell ref="A11:A12"/>
    <mergeCell ref="F11:F12"/>
    <mergeCell ref="G11:G12"/>
    <mergeCell ref="J11:J12"/>
    <mergeCell ref="K11:K12"/>
    <mergeCell ref="L11:L12"/>
    <mergeCell ref="M31:M35"/>
    <mergeCell ref="K31:K35"/>
    <mergeCell ref="L31:L35"/>
    <mergeCell ref="I9:J9"/>
    <mergeCell ref="G3:H3"/>
    <mergeCell ref="I3:L3"/>
    <mergeCell ref="B42:F42"/>
    <mergeCell ref="B38:G39"/>
    <mergeCell ref="D32:E32"/>
    <mergeCell ref="D33:E33"/>
    <mergeCell ref="C31:C35"/>
    <mergeCell ref="C7:D7"/>
    <mergeCell ref="C8:D8"/>
    <mergeCell ref="E6:G6"/>
    <mergeCell ref="E7:G7"/>
    <mergeCell ref="B41:F41"/>
    <mergeCell ref="B11:C11"/>
    <mergeCell ref="D11:E11"/>
  </mergeCells>
  <dataValidations count="5">
    <dataValidation type="list" allowBlank="1" showErrorMessage="1" sqref="I13:I30" xr:uid="{00000000-0002-0000-0000-000001000000}">
      <formula1>"Offline 3K Walk,Offline 5K Run,Online 3K Walk,Online 5K Run,Online 10K Run"</formula1>
    </dataValidation>
    <dataValidation type="list" allowBlank="1" showErrorMessage="1" sqref="H13:H30" xr:uid="{858F64A7-1044-D048-90B7-57906D7CFA86}">
      <formula1>"Adult (大人) : ¥6000,6-12 years old (6-12歳) : ¥3000,Below 5 years old (5歳以下) : ¥0"</formula1>
    </dataValidation>
    <dataValidation type="list" allowBlank="1" showErrorMessage="1" sqref="K13:K30" xr:uid="{00000000-0002-0000-0000-000004000000}">
      <formula1>"Yes (¥1000),No"</formula1>
    </dataValidation>
    <dataValidation type="list" allowBlank="1" showErrorMessage="1" sqref="F13:F30" xr:uid="{00000000-0002-0000-0000-000003000000}">
      <formula1>"Female,Male"</formula1>
    </dataValidation>
    <dataValidation type="list" allowBlank="1" showErrorMessage="1" sqref="J13:J30" xr:uid="{00000000-0002-0000-0000-000002000000}">
      <formula1>"S,M,L,XL"</formula1>
    </dataValidation>
  </dataValidations>
  <hyperlinks>
    <hyperlink ref="G13" r:id="rId1" xr:uid="{143E9798-1704-7A4C-8AD5-BD2A4E8E73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RFTC WFL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Yuka Fujita</cp:lastModifiedBy>
  <dcterms:modified xsi:type="dcterms:W3CDTF">2024-10-03T08:42:15Z</dcterms:modified>
</cp:coreProperties>
</file>