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o/Desktop/"/>
    </mc:Choice>
  </mc:AlternateContent>
  <xr:revisionPtr revIDLastSave="0" documentId="8_{164312F7-DD11-B74A-AB75-F23E7B599731}" xr6:coauthVersionLast="47" xr6:coauthVersionMax="47" xr10:uidLastSave="{00000000-0000-0000-0000-000000000000}"/>
  <bookViews>
    <workbookView xWindow="29400" yWindow="500" windowWidth="33600" windowHeight="21000" xr2:uid="{00000000-000D-0000-FFFF-FFFF00000000}"/>
  </bookViews>
  <sheets>
    <sheet name="Sheet1" sheetId="1" r:id="rId1"/>
  </sheets>
  <definedNames>
    <definedName name="_xlnm.Print_Area" localSheetId="0">Sheet1!$A$2:$Q$75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0" i="1" l="1"/>
  <c r="R50" i="1"/>
  <c r="Q50" i="1"/>
  <c r="O53" i="1"/>
  <c r="O52" i="1"/>
  <c r="O51" i="1"/>
  <c r="O50" i="1"/>
  <c r="K52" i="1"/>
  <c r="K51" i="1"/>
  <c r="K50" i="1"/>
  <c r="M54" i="1"/>
  <c r="M53" i="1"/>
  <c r="M52" i="1"/>
  <c r="M51" i="1"/>
  <c r="R51" i="1" l="1"/>
  <c r="N58" i="1"/>
</calcChain>
</file>

<file path=xl/sharedStrings.xml><?xml version="1.0" encoding="utf-8"?>
<sst xmlns="http://schemas.openxmlformats.org/spreadsheetml/2006/main" count="72" uniqueCount="69">
  <si>
    <t>E-mail :</t>
  </si>
  <si>
    <t>Tel:</t>
  </si>
  <si>
    <t xml:space="preserve"> </t>
  </si>
  <si>
    <t>#</t>
  </si>
  <si>
    <t>SAMPLE</t>
  </si>
  <si>
    <t>F</t>
  </si>
  <si>
    <t>hanako123@gmail.com</t>
  </si>
  <si>
    <t>5K Run</t>
  </si>
  <si>
    <t>L</t>
  </si>
  <si>
    <t>3K Walk</t>
  </si>
  <si>
    <t>S Size</t>
  </si>
  <si>
    <t>M Size</t>
  </si>
  <si>
    <t>Total</t>
  </si>
  <si>
    <t>10K Run</t>
  </si>
  <si>
    <t>L Size</t>
  </si>
  <si>
    <t>XL Size</t>
  </si>
  <si>
    <t>Please check this box if invoice is required.</t>
  </si>
  <si>
    <t xml:space="preserve">Shipping cost will be incurred by your company. </t>
  </si>
  <si>
    <t>　BANK:</t>
  </si>
  <si>
    <t>TOKYO MITSUBISHI UFJ BANK　三菱東京UFJ銀行</t>
  </si>
  <si>
    <t>　BRANCH:</t>
  </si>
  <si>
    <t>SHIBUYA 渋谷支店</t>
  </si>
  <si>
    <t>　NAME OF ACCOUNT:</t>
  </si>
  <si>
    <t>RUN FOR THE CURE FOUNDATION</t>
  </si>
  <si>
    <t>トクヒ）ランフオーザキユアフアンデーシヨン</t>
  </si>
  <si>
    <t>　TYPE OF ACCOUNT:</t>
  </si>
  <si>
    <t>FUTSUU 普通</t>
  </si>
  <si>
    <t>　ACCOUNT NUMBER:</t>
  </si>
  <si>
    <t>Bank transfer fees should be incurred by the guest.</t>
  </si>
  <si>
    <t>_</t>
  </si>
  <si>
    <t>5km Run</t>
  </si>
  <si>
    <t>大人 Adult</t>
  </si>
  <si>
    <t>Yes</t>
  </si>
  <si>
    <t>3K Walk in person</t>
  </si>
  <si>
    <t>5K Run in person</t>
  </si>
  <si>
    <t>Run for the Cure®/ Walk for Life 2023  - Group Registration Form</t>
  </si>
  <si>
    <t>JP: https://rftcjapan.org/fundraisers/tokyo-run/</t>
    <phoneticPr fontId="30"/>
  </si>
  <si>
    <t>JP:</t>
    <phoneticPr fontId="30"/>
  </si>
  <si>
    <t>EN:</t>
    <phoneticPr fontId="30"/>
  </si>
  <si>
    <t>https://rftcjapan.org/en/fundraisers/tokyo-run/</t>
    <phoneticPr fontId="30"/>
  </si>
  <si>
    <t>First</t>
    <phoneticPr fontId="30"/>
  </si>
  <si>
    <t>Last</t>
    <phoneticPr fontId="30"/>
  </si>
  <si>
    <t>Hanako</t>
    <phoneticPr fontId="30"/>
  </si>
  <si>
    <t>Suzuki</t>
    <phoneticPr fontId="30"/>
  </si>
  <si>
    <t>E-mail</t>
    <phoneticPr fontId="30"/>
  </si>
  <si>
    <r>
      <t>Name (</t>
    </r>
    <r>
      <rPr>
        <b/>
        <sz val="11"/>
        <rFont val="ＭＳ Ｐ明朝"/>
        <family val="1"/>
        <charset val="128"/>
      </rPr>
      <t>漢字</t>
    </r>
    <r>
      <rPr>
        <b/>
        <sz val="11"/>
        <rFont val="HGPｺﾞｼｯｸE"/>
        <family val="2"/>
        <charset val="128"/>
      </rPr>
      <t>)</t>
    </r>
    <phoneticPr fontId="30"/>
  </si>
  <si>
    <r>
      <rPr>
        <b/>
        <sz val="12"/>
        <rFont val="Cambria"/>
        <family val="1"/>
      </rPr>
      <t>Team Name (</t>
    </r>
    <r>
      <rPr>
        <b/>
        <sz val="12"/>
        <rFont val="ＭＳ Ｐ明朝"/>
        <family val="1"/>
        <charset val="128"/>
      </rPr>
      <t>チーム名</t>
    </r>
    <r>
      <rPr>
        <b/>
        <sz val="12"/>
        <rFont val="Helvetica"/>
        <family val="2"/>
      </rPr>
      <t>)</t>
    </r>
    <r>
      <rPr>
        <b/>
        <sz val="12"/>
        <rFont val="Cambria"/>
        <family val="1"/>
      </rPr>
      <t>:</t>
    </r>
    <phoneticPr fontId="30"/>
  </si>
  <si>
    <r>
      <rPr>
        <b/>
        <sz val="12"/>
        <rFont val="Cambria"/>
        <family val="1"/>
      </rPr>
      <t>Address (</t>
    </r>
    <r>
      <rPr>
        <b/>
        <sz val="12"/>
        <rFont val="ＭＳ Ｐ明朝"/>
        <family val="1"/>
        <charset val="128"/>
      </rPr>
      <t>住所</t>
    </r>
    <r>
      <rPr>
        <b/>
        <sz val="12"/>
        <rFont val="Helvetica"/>
        <family val="2"/>
      </rPr>
      <t>)</t>
    </r>
    <r>
      <rPr>
        <b/>
        <sz val="12"/>
        <rFont val="Cambria"/>
        <family val="1"/>
      </rPr>
      <t xml:space="preserve">: </t>
    </r>
    <phoneticPr fontId="30"/>
  </si>
  <si>
    <r>
      <rPr>
        <sz val="18"/>
        <rFont val="Cambria"/>
        <family val="1"/>
      </rPr>
      <t>Registration Fee (</t>
    </r>
    <r>
      <rPr>
        <sz val="18"/>
        <rFont val="ＭＳ Ｐ明朝"/>
        <family val="1"/>
        <charset val="128"/>
      </rPr>
      <t>参加費</t>
    </r>
    <r>
      <rPr>
        <sz val="18"/>
        <rFont val="Cambria"/>
        <family val="1"/>
      </rPr>
      <t>): Adult (</t>
    </r>
    <r>
      <rPr>
        <sz val="18"/>
        <rFont val="ＭＳ Ｐ明朝"/>
        <family val="1"/>
        <charset val="128"/>
      </rPr>
      <t>大人</t>
    </r>
    <r>
      <rPr>
        <sz val="18"/>
        <rFont val="Cambria"/>
        <family val="1"/>
      </rPr>
      <t>) /¥5,000, 12 years and under (6-12</t>
    </r>
    <r>
      <rPr>
        <sz val="18"/>
        <rFont val="ＭＳ Ｐ明朝"/>
        <family val="1"/>
        <charset val="128"/>
      </rPr>
      <t>歳</t>
    </r>
    <r>
      <rPr>
        <sz val="18"/>
        <rFont val="Cambria"/>
        <family val="1"/>
      </rPr>
      <t>) /¥2,500, 5 and under (5</t>
    </r>
    <r>
      <rPr>
        <sz val="18"/>
        <rFont val="ＭＳ Ｐ明朝"/>
        <family val="1"/>
        <charset val="128"/>
      </rPr>
      <t>歳以下</t>
    </r>
    <r>
      <rPr>
        <sz val="18"/>
        <rFont val="Cambria"/>
        <family val="1"/>
      </rPr>
      <t>) /Free</t>
    </r>
    <r>
      <rPr>
        <sz val="18"/>
        <rFont val="Helvetica"/>
        <family val="2"/>
      </rPr>
      <t>（</t>
    </r>
    <r>
      <rPr>
        <sz val="18"/>
        <rFont val="ＭＳ Ｐ明朝"/>
        <family val="1"/>
        <charset val="128"/>
      </rPr>
      <t>無料</t>
    </r>
    <r>
      <rPr>
        <sz val="18"/>
        <rFont val="Helvetica"/>
        <family val="2"/>
      </rPr>
      <t>）</t>
    </r>
    <phoneticPr fontId="30"/>
  </si>
  <si>
    <r>
      <rPr>
        <b/>
        <sz val="12"/>
        <color theme="1"/>
        <rFont val="Cambria"/>
        <family val="1"/>
      </rPr>
      <t>Team Representative (</t>
    </r>
    <r>
      <rPr>
        <b/>
        <sz val="12"/>
        <color theme="1"/>
        <rFont val="ＭＳ Ｐ明朝"/>
        <family val="1"/>
        <charset val="128"/>
      </rPr>
      <t>代表者名</t>
    </r>
    <r>
      <rPr>
        <b/>
        <sz val="12"/>
        <color theme="1"/>
        <rFont val="Helvetica"/>
        <family val="2"/>
      </rPr>
      <t>)</t>
    </r>
    <r>
      <rPr>
        <b/>
        <sz val="12"/>
        <color theme="1"/>
        <rFont val="Cambria"/>
        <family val="1"/>
      </rPr>
      <t>:</t>
    </r>
    <phoneticPr fontId="30"/>
  </si>
  <si>
    <t>氏名</t>
    <phoneticPr fontId="30"/>
  </si>
  <si>
    <t>姓</t>
    <phoneticPr fontId="30"/>
  </si>
  <si>
    <t>名</t>
    <phoneticPr fontId="30"/>
  </si>
  <si>
    <t>鈴木</t>
    <phoneticPr fontId="30"/>
  </si>
  <si>
    <t>花子</t>
    <phoneticPr fontId="30"/>
  </si>
  <si>
    <r>
      <rPr>
        <sz val="11"/>
        <rFont val="Cambria"/>
        <family val="1"/>
      </rPr>
      <t>Gender (</t>
    </r>
    <r>
      <rPr>
        <sz val="11"/>
        <rFont val="ＭＳ Ｐ明朝"/>
        <family val="1"/>
        <charset val="128"/>
      </rPr>
      <t>性別)</t>
    </r>
    <phoneticPr fontId="30"/>
  </si>
  <si>
    <r>
      <rPr>
        <sz val="11"/>
        <rFont val="Cambria"/>
        <family val="1"/>
      </rPr>
      <t>Age Group (</t>
    </r>
    <r>
      <rPr>
        <sz val="11"/>
        <rFont val="ＭＳ Ｐ明朝"/>
        <family val="1"/>
        <charset val="128"/>
      </rPr>
      <t>年齢別グループ)</t>
    </r>
    <r>
      <rPr>
        <sz val="11"/>
        <rFont val="Helvetica"/>
        <family val="2"/>
      </rPr>
      <t xml:space="preserve">
</t>
    </r>
    <r>
      <rPr>
        <sz val="11"/>
        <rFont val="Cambria"/>
        <family val="1"/>
      </rPr>
      <t>Adult (</t>
    </r>
    <r>
      <rPr>
        <sz val="11"/>
        <rFont val="ＭＳ Ｐ明朝"/>
        <family val="1"/>
        <charset val="128"/>
      </rPr>
      <t>大人</t>
    </r>
    <r>
      <rPr>
        <sz val="11"/>
        <rFont val="Cambria"/>
        <family val="1"/>
      </rPr>
      <t>) : ¥5,000
6-12 years old (6-12</t>
    </r>
    <r>
      <rPr>
        <sz val="11"/>
        <rFont val="ＭＳ Ｐ明朝"/>
        <family val="1"/>
        <charset val="128"/>
      </rPr>
      <t>歳</t>
    </r>
    <r>
      <rPr>
        <sz val="11"/>
        <rFont val="Cambria"/>
        <family val="1"/>
      </rPr>
      <t>) :  ¥2,500
Below 5 years old (5</t>
    </r>
    <r>
      <rPr>
        <sz val="11"/>
        <rFont val="ＭＳ Ｐ明朝"/>
        <family val="1"/>
        <charset val="128"/>
      </rPr>
      <t>歳以下</t>
    </r>
    <r>
      <rPr>
        <sz val="11"/>
        <rFont val="Cambria"/>
        <family val="1"/>
      </rPr>
      <t xml:space="preserve">) : ¥0
</t>
    </r>
    <rPh sb="28" eb="30">
      <t>オトナ</t>
    </rPh>
    <rPh sb="61" eb="62">
      <t>サイ</t>
    </rPh>
    <rPh sb="94" eb="95">
      <t>サイ</t>
    </rPh>
    <rPh sb="95" eb="97">
      <t>サイ</t>
    </rPh>
    <phoneticPr fontId="30"/>
  </si>
  <si>
    <r>
      <rPr>
        <sz val="11"/>
        <rFont val="Cambria"/>
        <family val="1"/>
      </rPr>
      <t>Category (</t>
    </r>
    <r>
      <rPr>
        <sz val="11"/>
        <rFont val="ＭＳ Ｐ明朝"/>
        <family val="1"/>
        <charset val="128"/>
      </rPr>
      <t>参加カテゴリー)</t>
    </r>
    <phoneticPr fontId="30"/>
  </si>
  <si>
    <r>
      <rPr>
        <sz val="11"/>
        <rFont val="Cambria"/>
        <family val="1"/>
      </rPr>
      <t>T-Shirt Size
(T</t>
    </r>
    <r>
      <rPr>
        <sz val="11"/>
        <rFont val="ＭＳ Ｐ明朝"/>
        <family val="1"/>
        <charset val="128"/>
      </rPr>
      <t>シャツサイズ)</t>
    </r>
    <r>
      <rPr>
        <sz val="11"/>
        <rFont val="Helvetica"/>
        <family val="2"/>
      </rPr>
      <t xml:space="preserve">
</t>
    </r>
    <r>
      <rPr>
        <sz val="11"/>
        <rFont val="Cambria"/>
        <family val="1"/>
      </rPr>
      <t>S / M / L / XL</t>
    </r>
    <phoneticPr fontId="30"/>
  </si>
  <si>
    <r>
      <rPr>
        <sz val="11"/>
        <rFont val="Cambria"/>
        <family val="1"/>
      </rPr>
      <t>Raffe Participation
(</t>
    </r>
    <r>
      <rPr>
        <sz val="11"/>
        <rFont val="ＭＳ Ｐ明朝"/>
        <family val="1"/>
        <charset val="128"/>
      </rPr>
      <t>抽選会参加</t>
    </r>
    <r>
      <rPr>
        <sz val="11"/>
        <rFont val="Cambria"/>
        <family val="1"/>
      </rPr>
      <t xml:space="preserve">)
¥1,000 </t>
    </r>
    <phoneticPr fontId="30"/>
  </si>
  <si>
    <r>
      <rPr>
        <sz val="11"/>
        <rFont val="Cambria"/>
        <family val="1"/>
      </rPr>
      <t>Fee (</t>
    </r>
    <r>
      <rPr>
        <sz val="11"/>
        <rFont val="ＭＳ Ｐ明朝"/>
        <family val="1"/>
        <charset val="128"/>
      </rPr>
      <t>参加費</t>
    </r>
    <r>
      <rPr>
        <sz val="11"/>
        <rFont val="Helvetica"/>
        <family val="2"/>
      </rPr>
      <t>)</t>
    </r>
    <phoneticPr fontId="30"/>
  </si>
  <si>
    <r>
      <rPr>
        <b/>
        <sz val="10"/>
        <rFont val="Cambria"/>
        <family val="1"/>
      </rPr>
      <t>Adult (</t>
    </r>
    <r>
      <rPr>
        <b/>
        <sz val="10"/>
        <rFont val="HGP明朝E"/>
        <family val="1"/>
        <charset val="128"/>
      </rPr>
      <t>大人</t>
    </r>
    <r>
      <rPr>
        <b/>
        <sz val="10"/>
        <rFont val="Cambria"/>
        <family val="1"/>
      </rPr>
      <t>)</t>
    </r>
    <rPh sb="7" eb="9">
      <t>オトナ</t>
    </rPh>
    <phoneticPr fontId="30"/>
  </si>
  <si>
    <r>
      <rPr>
        <b/>
        <sz val="10"/>
        <rFont val="Cambria"/>
        <family val="1"/>
      </rPr>
      <t>6-12 years old (6-12</t>
    </r>
    <r>
      <rPr>
        <b/>
        <sz val="10"/>
        <rFont val="ＭＳ Ｐ明朝"/>
        <family val="1"/>
        <charset val="128"/>
      </rPr>
      <t>歳</t>
    </r>
    <r>
      <rPr>
        <b/>
        <sz val="10"/>
        <rFont val="Helvetica"/>
        <family val="2"/>
      </rPr>
      <t>)</t>
    </r>
    <rPh sb="20" eb="21">
      <t>サイ</t>
    </rPh>
    <phoneticPr fontId="30"/>
  </si>
  <si>
    <r>
      <t>Below 5 years old (5</t>
    </r>
    <r>
      <rPr>
        <b/>
        <sz val="10"/>
        <rFont val="ＭＳ Ｐ明朝"/>
        <family val="1"/>
        <charset val="128"/>
      </rPr>
      <t>歳以下</t>
    </r>
    <r>
      <rPr>
        <b/>
        <sz val="10"/>
        <rFont val="Helvetica"/>
        <family val="2"/>
      </rPr>
      <t>)</t>
    </r>
    <rPh sb="20" eb="21">
      <t>サイ</t>
    </rPh>
    <rPh sb="21" eb="23">
      <t>サイ</t>
    </rPh>
    <phoneticPr fontId="30"/>
  </si>
  <si>
    <t xml:space="preserve"> 請求書が必要な場合は、ボックスにチェックを入れてください。</t>
    <phoneticPr fontId="30"/>
  </si>
  <si>
    <r>
      <t>　　　　　</t>
    </r>
    <r>
      <rPr>
        <b/>
        <sz val="14"/>
        <rFont val="Cambria"/>
        <family val="1"/>
      </rPr>
      <t xml:space="preserve">Total / </t>
    </r>
    <r>
      <rPr>
        <b/>
        <sz val="14"/>
        <rFont val="ＭＳ Ｐ明朝"/>
        <family val="1"/>
        <charset val="128"/>
      </rPr>
      <t>合計</t>
    </r>
    <r>
      <rPr>
        <b/>
        <sz val="14"/>
        <rFont val="Helvetica"/>
        <family val="2"/>
      </rPr>
      <t>：￥</t>
    </r>
    <phoneticPr fontId="30"/>
  </si>
  <si>
    <t>Tシャツの送料は御社ご負担の着払いとなります。</t>
    <phoneticPr fontId="30"/>
  </si>
  <si>
    <r>
      <t>　</t>
    </r>
    <r>
      <rPr>
        <b/>
        <sz val="12"/>
        <color rgb="FF000000"/>
        <rFont val="Cambria"/>
        <family val="1"/>
      </rPr>
      <t xml:space="preserve">&lt; BANK TRANSFER / </t>
    </r>
    <r>
      <rPr>
        <b/>
        <sz val="12"/>
        <color rgb="FF000000"/>
        <rFont val="ＭＳ Ｐ明朝"/>
        <family val="1"/>
        <charset val="128"/>
      </rPr>
      <t>振込銀行口座</t>
    </r>
    <r>
      <rPr>
        <b/>
        <sz val="12"/>
        <color rgb="FF000000"/>
        <rFont val="Cambria"/>
        <family val="1"/>
      </rPr>
      <t xml:space="preserve"> &gt;</t>
    </r>
    <phoneticPr fontId="30"/>
  </si>
  <si>
    <t>恐れ入りますが、振込手数料は各自ご負担下さい。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</si>
</sst>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6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name val="Helvetica"/>
      <family val="2"/>
    </font>
    <font>
      <b/>
      <sz val="24"/>
      <color rgb="FFFFFFFF"/>
      <name val="Helvetica"/>
      <family val="2"/>
    </font>
    <font>
      <sz val="12"/>
      <color theme="1"/>
      <name val="Helvetica"/>
      <family val="2"/>
    </font>
    <font>
      <sz val="18"/>
      <name val="Helvetica"/>
      <family val="2"/>
    </font>
    <font>
      <sz val="11"/>
      <name val="Helvetica"/>
      <family val="2"/>
    </font>
    <font>
      <sz val="12"/>
      <name val="Helvetica"/>
      <family val="2"/>
    </font>
    <font>
      <b/>
      <sz val="18"/>
      <color rgb="FF3366FF"/>
      <name val="Helvetica"/>
      <family val="2"/>
    </font>
    <font>
      <b/>
      <sz val="14"/>
      <name val="Helvetica"/>
      <family val="2"/>
    </font>
    <font>
      <b/>
      <u/>
      <sz val="14"/>
      <color rgb="FF0000D4"/>
      <name val="Helvetica"/>
      <family val="2"/>
    </font>
    <font>
      <b/>
      <sz val="13"/>
      <color rgb="FFFF0000"/>
      <name val="Helvetica"/>
      <family val="2"/>
    </font>
    <font>
      <b/>
      <sz val="11"/>
      <name val="Helvetica"/>
      <family val="2"/>
    </font>
    <font>
      <b/>
      <sz val="12"/>
      <color rgb="FFFF0000"/>
      <name val="Helvetica"/>
      <family val="2"/>
    </font>
    <font>
      <b/>
      <sz val="12"/>
      <name val="Helvetica"/>
      <family val="2"/>
    </font>
    <font>
      <sz val="10"/>
      <color rgb="FF000000"/>
      <name val="Helvetica"/>
      <family val="2"/>
    </font>
    <font>
      <b/>
      <sz val="14"/>
      <color rgb="FFFF0000"/>
      <name val="Helvetica"/>
      <family val="2"/>
    </font>
    <font>
      <b/>
      <sz val="12"/>
      <color rgb="FF000000"/>
      <name val="Helvetica"/>
      <family val="2"/>
    </font>
    <font>
      <sz val="12"/>
      <color rgb="FF000000"/>
      <name val="Helvetica"/>
      <family val="2"/>
    </font>
    <font>
      <sz val="11"/>
      <color rgb="FFFFFFFF"/>
      <name val="Helvetica"/>
      <family val="2"/>
    </font>
    <font>
      <sz val="10"/>
      <name val="Helvetica"/>
      <family val="2"/>
    </font>
    <font>
      <b/>
      <sz val="10"/>
      <name val="Helvetica"/>
      <family val="2"/>
    </font>
    <font>
      <u/>
      <sz val="10"/>
      <color theme="10"/>
      <name val="Helvetica"/>
      <family val="2"/>
    </font>
    <font>
      <sz val="10"/>
      <color theme="1"/>
      <name val="Helvetica"/>
      <family val="2"/>
    </font>
    <font>
      <u/>
      <sz val="10"/>
      <color rgb="FF0000D4"/>
      <name val="Helvetica"/>
      <family val="2"/>
    </font>
    <font>
      <b/>
      <sz val="10"/>
      <color rgb="FF000080"/>
      <name val="Helvetica"/>
      <family val="2"/>
    </font>
    <font>
      <b/>
      <sz val="10"/>
      <color theme="1"/>
      <name val="Helvetica"/>
      <family val="2"/>
    </font>
    <font>
      <b/>
      <sz val="12"/>
      <color theme="1"/>
      <name val="Helvetica"/>
      <family val="2"/>
    </font>
    <font>
      <b/>
      <u/>
      <sz val="12"/>
      <color rgb="FF0000D4"/>
      <name val="Helvetica"/>
      <family val="2"/>
    </font>
    <font>
      <sz val="14"/>
      <color rgb="FFFF0000"/>
      <name val="Helvetica"/>
      <family val="2"/>
    </font>
    <font>
      <sz val="6"/>
      <name val="Calibri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name val="ＭＳ Ｐゴシック"/>
      <family val="2"/>
      <charset val="128"/>
    </font>
    <font>
      <b/>
      <sz val="12"/>
      <name val="Helvetica"/>
      <family val="2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ゴシック"/>
      <family val="2"/>
      <charset val="128"/>
    </font>
    <font>
      <sz val="18"/>
      <name val="Cambria"/>
      <family val="1"/>
    </font>
    <font>
      <sz val="18"/>
      <name val="Helvetica"/>
      <family val="1"/>
    </font>
    <font>
      <sz val="11"/>
      <name val="Cambria"/>
      <family val="1"/>
    </font>
    <font>
      <sz val="11"/>
      <name val="Helvetica"/>
      <family val="1"/>
    </font>
    <font>
      <b/>
      <sz val="11"/>
      <name val="HGPｺﾞｼｯｸE"/>
      <family val="2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Cambria"/>
      <family val="1"/>
    </font>
    <font>
      <b/>
      <sz val="12"/>
      <name val="ＭＳ Ｐ明朝"/>
      <family val="1"/>
      <charset val="128"/>
    </font>
    <font>
      <b/>
      <sz val="12"/>
      <name val="Helvetica"/>
      <family val="1"/>
    </font>
    <font>
      <b/>
      <sz val="12"/>
      <color theme="1"/>
      <name val="Cambria"/>
      <family val="1"/>
    </font>
    <font>
      <b/>
      <sz val="12"/>
      <color theme="1"/>
      <name val="ＭＳ Ｐ明朝"/>
      <family val="1"/>
      <charset val="128"/>
    </font>
    <font>
      <b/>
      <sz val="12"/>
      <color theme="1"/>
      <name val="Helvetica"/>
      <family val="1"/>
    </font>
    <font>
      <sz val="1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b/>
      <sz val="10"/>
      <name val="Cambria"/>
      <family val="1"/>
    </font>
    <font>
      <b/>
      <sz val="10"/>
      <name val="HGP明朝E"/>
      <family val="1"/>
      <charset val="128"/>
    </font>
    <font>
      <b/>
      <sz val="10"/>
      <name val="Helvetica"/>
      <family val="1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Cambria"/>
      <family val="1"/>
    </font>
    <font>
      <b/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color rgb="FF000000"/>
      <name val="Cambria"/>
      <family val="1"/>
    </font>
    <font>
      <b/>
      <sz val="12"/>
      <color rgb="FF000000"/>
      <name val="ＭＳ Ｐ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rgb="FFD84073"/>
        <bgColor rgb="FF000000"/>
      </patternFill>
    </fill>
    <fill>
      <patternFill patternType="solid">
        <fgColor rgb="FF822654"/>
        <bgColor rgb="FF000000"/>
      </patternFill>
    </fill>
    <fill>
      <patternFill patternType="solid">
        <fgColor rgb="FFF5DDE8"/>
        <bgColor rgb="FF000000"/>
      </patternFill>
    </fill>
    <fill>
      <patternFill patternType="solid">
        <fgColor rgb="FFFFFF00"/>
        <bgColor rgb="FF000000"/>
      </patternFill>
    </fill>
    <fill>
      <patternFill patternType="lightDown">
        <fgColor rgb="FF000000"/>
        <bgColor rgb="FFFFFF00"/>
      </patternFill>
    </fill>
    <fill>
      <patternFill patternType="solid">
        <fgColor rgb="FFF2F2F2"/>
        <bgColor rgb="FF000000"/>
      </patternFill>
    </fill>
    <fill>
      <patternFill patternType="lightDown">
        <fgColor rgb="FF000000"/>
        <bgColor rgb="FFF2F2F2"/>
      </patternFill>
    </fill>
    <fill>
      <patternFill patternType="solid">
        <fgColor rgb="FFD9D9D9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lightDown">
        <fgColor rgb="FF000000"/>
        <bgColor rgb="FFF5DDE8"/>
      </patternFill>
    </fill>
    <fill>
      <patternFill patternType="solid">
        <fgColor rgb="FFF5DDE8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164" fontId="15" fillId="7" borderId="15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9" borderId="0" xfId="0" applyFont="1" applyFill="1"/>
    <xf numFmtId="0" fontId="18" fillId="9" borderId="0" xfId="0" applyFont="1" applyFill="1"/>
    <xf numFmtId="0" fontId="18" fillId="9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/>
    </xf>
    <xf numFmtId="0" fontId="18" fillId="9" borderId="0" xfId="0" applyFont="1" applyFill="1" applyAlignment="1">
      <alignment horizontal="left"/>
    </xf>
    <xf numFmtId="0" fontId="6" fillId="9" borderId="0" xfId="0" applyFont="1" applyFill="1" applyAlignment="1">
      <alignment vertical="center"/>
    </xf>
    <xf numFmtId="0" fontId="6" fillId="9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5" borderId="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vertical="center"/>
    </xf>
    <xf numFmtId="0" fontId="15" fillId="5" borderId="15" xfId="0" applyFont="1" applyFill="1" applyBorder="1" applyAlignment="1">
      <alignment horizontal="center" vertical="center"/>
    </xf>
    <xf numFmtId="0" fontId="22" fillId="5" borderId="15" xfId="1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left" vertical="center"/>
    </xf>
    <xf numFmtId="0" fontId="15" fillId="6" borderId="15" xfId="0" applyFont="1" applyFill="1" applyBorder="1" applyAlignment="1">
      <alignment horizontal="center" vertical="center"/>
    </xf>
    <xf numFmtId="0" fontId="23" fillId="0" borderId="0" xfId="0" applyFont="1"/>
    <xf numFmtId="0" fontId="21" fillId="7" borderId="4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vertical="center"/>
    </xf>
    <xf numFmtId="0" fontId="15" fillId="7" borderId="15" xfId="0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left" vertical="center"/>
    </xf>
    <xf numFmtId="0" fontId="15" fillId="8" borderId="15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left" vertical="center"/>
    </xf>
    <xf numFmtId="0" fontId="15" fillId="8" borderId="7" xfId="0" applyFont="1" applyFill="1" applyBorder="1" applyAlignment="1">
      <alignment horizontal="left" vertical="center"/>
    </xf>
    <xf numFmtId="164" fontId="15" fillId="7" borderId="21" xfId="0" applyNumberFormat="1" applyFont="1" applyFill="1" applyBorder="1" applyAlignment="1">
      <alignment horizontal="right" vertical="center"/>
    </xf>
    <xf numFmtId="164" fontId="15" fillId="7" borderId="15" xfId="0" applyNumberFormat="1" applyFont="1" applyFill="1" applyBorder="1" applyAlignment="1">
      <alignment horizontal="right" vertical="center"/>
    </xf>
    <xf numFmtId="0" fontId="15" fillId="11" borderId="25" xfId="0" applyFont="1" applyFill="1" applyBorder="1" applyAlignment="1">
      <alignment horizontal="center" vertical="center"/>
    </xf>
    <xf numFmtId="164" fontId="26" fillId="12" borderId="7" xfId="0" applyNumberFormat="1" applyFont="1" applyFill="1" applyBorder="1" applyAlignment="1">
      <alignment vertical="center"/>
    </xf>
    <xf numFmtId="164" fontId="21" fillId="4" borderId="7" xfId="0" applyNumberFormat="1" applyFont="1" applyFill="1" applyBorder="1" applyAlignment="1">
      <alignment horizontal="center" vertical="center"/>
    </xf>
    <xf numFmtId="164" fontId="15" fillId="7" borderId="28" xfId="0" applyNumberFormat="1" applyFont="1" applyFill="1" applyBorder="1" applyAlignment="1">
      <alignment vertical="center"/>
    </xf>
    <xf numFmtId="164" fontId="15" fillId="7" borderId="29" xfId="0" applyNumberFormat="1" applyFont="1" applyFill="1" applyBorder="1" applyAlignment="1">
      <alignment horizontal="right" vertical="center"/>
    </xf>
    <xf numFmtId="164" fontId="15" fillId="7" borderId="28" xfId="0" applyNumberFormat="1" applyFont="1" applyFill="1" applyBorder="1" applyAlignment="1">
      <alignment horizontal="right" vertical="center"/>
    </xf>
    <xf numFmtId="0" fontId="15" fillId="11" borderId="1" xfId="0" applyFont="1" applyFill="1" applyBorder="1" applyAlignment="1">
      <alignment horizontal="center" vertical="center"/>
    </xf>
    <xf numFmtId="164" fontId="15" fillId="5" borderId="7" xfId="0" applyNumberFormat="1" applyFont="1" applyFill="1" applyBorder="1" applyAlignment="1">
      <alignment horizontal="center" vertical="center"/>
    </xf>
    <xf numFmtId="164" fontId="15" fillId="5" borderId="7" xfId="0" applyNumberFormat="1" applyFont="1" applyFill="1" applyBorder="1" applyAlignment="1">
      <alignment vertical="center"/>
    </xf>
    <xf numFmtId="164" fontId="15" fillId="5" borderId="15" xfId="0" applyNumberFormat="1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9" fillId="0" borderId="30" xfId="0" applyFont="1" applyBorder="1" applyAlignment="1">
      <alignment horizontal="center" vertical="top"/>
    </xf>
    <xf numFmtId="0" fontId="29" fillId="9" borderId="0" xfId="0" applyFont="1" applyFill="1" applyAlignment="1">
      <alignment vertical="center"/>
    </xf>
    <xf numFmtId="0" fontId="15" fillId="11" borderId="0" xfId="0" applyFont="1" applyFill="1" applyAlignment="1">
      <alignment horizontal="center" vertical="center"/>
    </xf>
    <xf numFmtId="0" fontId="15" fillId="8" borderId="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left" vertical="center"/>
    </xf>
    <xf numFmtId="0" fontId="21" fillId="4" borderId="21" xfId="0" applyFont="1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 shrinkToFit="1"/>
    </xf>
    <xf numFmtId="0" fontId="35" fillId="7" borderId="15" xfId="0" applyFont="1" applyFill="1" applyBorder="1" applyAlignment="1">
      <alignment vertical="center"/>
    </xf>
    <xf numFmtId="0" fontId="34" fillId="7" borderId="15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4" fillId="4" borderId="21" xfId="0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45" fillId="0" borderId="2" xfId="0" applyFont="1" applyBorder="1" applyAlignment="1">
      <alignment vertical="center"/>
    </xf>
    <xf numFmtId="0" fontId="48" fillId="0" borderId="1" xfId="0" applyFont="1" applyBorder="1" applyAlignment="1">
      <alignment horizontal="left" vertical="center"/>
    </xf>
    <xf numFmtId="0" fontId="50" fillId="5" borderId="15" xfId="0" applyFont="1" applyFill="1" applyBorder="1" applyAlignment="1">
      <alignment vertical="center"/>
    </xf>
    <xf numFmtId="0" fontId="55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8" fillId="9" borderId="0" xfId="0" applyFont="1" applyFill="1" applyAlignment="1">
      <alignment vertical="center"/>
    </xf>
    <xf numFmtId="0" fontId="25" fillId="4" borderId="16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5" fillId="4" borderId="18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9" fillId="4" borderId="24" xfId="0" applyFont="1" applyFill="1" applyBorder="1" applyAlignment="1">
      <alignment horizontal="center" vertical="center" wrapText="1"/>
    </xf>
    <xf numFmtId="14" fontId="39" fillId="4" borderId="10" xfId="0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6" fillId="4" borderId="11" xfId="0" applyNumberFormat="1" applyFont="1" applyFill="1" applyBorder="1" applyAlignment="1">
      <alignment horizontal="center" vertical="center" wrapText="1"/>
    </xf>
    <xf numFmtId="14" fontId="6" fillId="4" borderId="12" xfId="0" applyNumberFormat="1" applyFont="1" applyFill="1" applyBorder="1" applyAlignment="1">
      <alignment horizontal="center" vertical="center" wrapText="1"/>
    </xf>
    <xf numFmtId="14" fontId="6" fillId="4" borderId="0" xfId="0" applyNumberFormat="1" applyFont="1" applyFill="1" applyAlignment="1">
      <alignment horizontal="center" vertical="center" wrapText="1"/>
    </xf>
    <xf numFmtId="14" fontId="6" fillId="4" borderId="13" xfId="0" applyNumberFormat="1" applyFont="1" applyFill="1" applyBorder="1" applyAlignment="1">
      <alignment horizontal="center" vertical="center" wrapText="1"/>
    </xf>
    <xf numFmtId="14" fontId="6" fillId="4" borderId="14" xfId="0" applyNumberFormat="1" applyFont="1" applyFill="1" applyBorder="1" applyAlignment="1">
      <alignment horizontal="center" vertical="center" wrapText="1"/>
    </xf>
    <xf numFmtId="14" fontId="6" fillId="4" borderId="25" xfId="0" applyNumberFormat="1" applyFont="1" applyFill="1" applyBorder="1" applyAlignment="1">
      <alignment horizontal="center" vertical="center" wrapText="1"/>
    </xf>
    <xf numFmtId="14" fontId="6" fillId="4" borderId="15" xfId="0" applyNumberFormat="1" applyFont="1" applyFill="1" applyBorder="1" applyAlignment="1">
      <alignment horizontal="center" vertical="center" wrapText="1"/>
    </xf>
    <xf numFmtId="0" fontId="39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39" fillId="4" borderId="20" xfId="0" applyFont="1" applyFill="1" applyBorder="1" applyAlignment="1">
      <alignment horizontal="center" vertical="center" wrapText="1"/>
    </xf>
    <xf numFmtId="0" fontId="49" fillId="4" borderId="2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15" fillId="10" borderId="26" xfId="0" applyFont="1" applyFill="1" applyBorder="1" applyAlignment="1">
      <alignment horizontal="center" vertical="center"/>
    </xf>
    <xf numFmtId="0" fontId="15" fillId="10" borderId="27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26" fillId="12" borderId="21" xfId="0" applyFont="1" applyFill="1" applyBorder="1" applyAlignment="1">
      <alignment horizontal="center" vertical="center" wrapText="1"/>
    </xf>
    <xf numFmtId="0" fontId="26" fillId="12" borderId="24" xfId="0" applyFont="1" applyFill="1" applyBorder="1" applyAlignment="1">
      <alignment horizontal="center" vertical="center" wrapText="1"/>
    </xf>
    <xf numFmtId="0" fontId="26" fillId="12" borderId="28" xfId="0" applyFont="1" applyFill="1" applyBorder="1" applyAlignment="1">
      <alignment horizontal="center" vertical="center" wrapText="1"/>
    </xf>
    <xf numFmtId="164" fontId="26" fillId="4" borderId="21" xfId="0" applyNumberFormat="1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center" vertical="center"/>
    </xf>
    <xf numFmtId="0" fontId="15" fillId="10" borderId="31" xfId="0" applyFont="1" applyFill="1" applyBorder="1" applyAlignment="1">
      <alignment horizontal="center" vertical="center"/>
    </xf>
    <xf numFmtId="0" fontId="15" fillId="10" borderId="32" xfId="0" applyFont="1" applyFill="1" applyBorder="1" applyAlignment="1">
      <alignment horizontal="center" vertical="center"/>
    </xf>
    <xf numFmtId="0" fontId="53" fillId="4" borderId="21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5D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233363</xdr:colOff>
      <xdr:row>64</xdr:row>
      <xdr:rowOff>52387</xdr:rowOff>
    </xdr:from>
    <xdr:to>
      <xdr:col>17</xdr:col>
      <xdr:colOff>885824</xdr:colOff>
      <xdr:row>73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ECC80A-D475-8C46-B13E-1A011BA87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0134" y="12646554"/>
          <a:ext cx="3099858" cy="180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ftcjapan.org/en/fundraisers/tokyo-run/" TargetMode="External"/><Relationship Id="rId2" Type="http://schemas.openxmlformats.org/officeDocument/2006/relationships/hyperlink" Target="jp:%20https://rftcjapan.org/fundraisers/tokyo-run/" TargetMode="External"/><Relationship Id="rId1" Type="http://schemas.openxmlformats.org/officeDocument/2006/relationships/hyperlink" Target="mailto:hanako123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9"/>
  <sheetViews>
    <sheetView tabSelected="1" topLeftCell="A3" zoomScaleNormal="96" zoomScalePageLayoutView="96" workbookViewId="0">
      <selection activeCell="F71" sqref="F71"/>
    </sheetView>
  </sheetViews>
  <sheetFormatPr baseColWidth="10" defaultColWidth="10.83203125" defaultRowHeight="16"/>
  <cols>
    <col min="1" max="2" width="10.83203125" style="2"/>
    <col min="3" max="3" width="10.6640625" style="2" customWidth="1"/>
    <col min="4" max="4" width="10.5" style="2" customWidth="1"/>
    <col min="5" max="5" width="10.83203125" style="2"/>
    <col min="6" max="6" width="8" style="2" customWidth="1"/>
    <col min="7" max="7" width="22.33203125" style="2" customWidth="1"/>
    <col min="8" max="8" width="30" style="2" bestFit="1" customWidth="1"/>
    <col min="9" max="9" width="10.83203125" style="2"/>
    <col min="10" max="10" width="15.1640625" style="2" customWidth="1"/>
    <col min="11" max="11" width="9.6640625" style="2" customWidth="1"/>
    <col min="12" max="12" width="19.33203125" style="2" customWidth="1"/>
    <col min="13" max="15" width="10.83203125" style="2"/>
    <col min="16" max="16" width="9.6640625" style="2" customWidth="1"/>
    <col min="17" max="17" width="11.6640625" style="2" customWidth="1"/>
    <col min="18" max="18" width="12.33203125" style="2" customWidth="1"/>
    <col min="19" max="16384" width="10.83203125" style="2"/>
  </cols>
  <sheetData>
    <row r="1" spans="1:18" ht="31" customHeight="1">
      <c r="A1" s="3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1:18" ht="31">
      <c r="A2" s="1"/>
      <c r="B2" s="129" t="s">
        <v>35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</row>
    <row r="4" spans="1:18" ht="23">
      <c r="A4" s="135" t="s">
        <v>48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</row>
    <row r="5" spans="1:18" ht="23">
      <c r="A5" s="84"/>
      <c r="B5" s="82"/>
      <c r="C5" s="82"/>
      <c r="D5" s="82"/>
      <c r="E5" s="82"/>
      <c r="F5" s="82"/>
      <c r="G5" s="82" t="s">
        <v>37</v>
      </c>
      <c r="H5" s="85" t="s">
        <v>36</v>
      </c>
      <c r="I5" s="82" t="s">
        <v>38</v>
      </c>
      <c r="J5" s="85" t="s">
        <v>39</v>
      </c>
      <c r="K5" s="82"/>
      <c r="L5" s="82"/>
      <c r="M5" s="82"/>
      <c r="N5" s="82"/>
      <c r="O5" s="82"/>
      <c r="P5" s="82"/>
      <c r="Q5" s="82"/>
      <c r="R5" s="82"/>
    </row>
    <row r="6" spans="1:18" ht="31" customHeight="1">
      <c r="A6" s="3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</row>
    <row r="7" spans="1:18" ht="26" customHeight="1" thickBot="1">
      <c r="A7" s="4"/>
      <c r="B7" s="86" t="s">
        <v>46</v>
      </c>
      <c r="C7" s="64"/>
      <c r="D7" s="131"/>
      <c r="E7" s="132"/>
      <c r="F7" s="132"/>
      <c r="G7" s="132"/>
      <c r="H7" s="88" t="s">
        <v>49</v>
      </c>
      <c r="I7" s="5"/>
      <c r="J7" s="140"/>
      <c r="K7" s="140"/>
      <c r="L7" s="140"/>
      <c r="M7" s="140"/>
      <c r="N7" s="140"/>
      <c r="O7" s="6"/>
      <c r="P7" s="6"/>
      <c r="Q7" s="4"/>
    </row>
    <row r="8" spans="1:18" ht="26" customHeight="1" thickBot="1">
      <c r="A8" s="4"/>
      <c r="B8" s="87" t="s">
        <v>47</v>
      </c>
      <c r="C8" s="65"/>
      <c r="D8" s="138"/>
      <c r="E8" s="139"/>
      <c r="F8" s="139"/>
      <c r="G8" s="139"/>
      <c r="H8" s="132"/>
      <c r="I8" s="6"/>
      <c r="J8" s="6"/>
      <c r="K8" s="6"/>
      <c r="L8" s="66"/>
      <c r="M8" s="6"/>
      <c r="N8" s="6"/>
      <c r="O8" s="4"/>
      <c r="P8" s="4"/>
      <c r="Q8" s="4"/>
    </row>
    <row r="9" spans="1:18" ht="26" customHeight="1" thickBot="1">
      <c r="A9" s="4"/>
      <c r="B9" s="65" t="s">
        <v>0</v>
      </c>
      <c r="C9" s="65"/>
      <c r="D9" s="133"/>
      <c r="E9" s="134"/>
      <c r="F9" s="134"/>
      <c r="G9" s="134"/>
      <c r="H9" s="64" t="s">
        <v>1</v>
      </c>
      <c r="I9" s="132"/>
      <c r="J9" s="132"/>
      <c r="K9" s="132"/>
      <c r="L9" s="132"/>
      <c r="M9" s="132"/>
      <c r="N9" s="132"/>
      <c r="O9" s="4"/>
      <c r="P9" s="4"/>
      <c r="Q9" s="4"/>
    </row>
    <row r="10" spans="1:18" ht="18">
      <c r="A10" s="3"/>
      <c r="B10" s="7"/>
      <c r="C10" s="8"/>
      <c r="D10" s="7"/>
      <c r="E10" s="9"/>
      <c r="F10" s="7"/>
      <c r="G10" s="7"/>
      <c r="H10" s="10"/>
      <c r="I10" s="100" t="s">
        <v>2</v>
      </c>
      <c r="J10" s="100"/>
      <c r="K10" s="100"/>
      <c r="L10" s="100" t="s">
        <v>2</v>
      </c>
      <c r="M10" s="100"/>
      <c r="N10" s="100"/>
      <c r="O10" s="100" t="s">
        <v>2</v>
      </c>
      <c r="P10" s="100"/>
      <c r="Q10" s="3"/>
    </row>
    <row r="11" spans="1:18" ht="17" thickBot="1">
      <c r="A11" s="3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1"/>
    </row>
    <row r="12" spans="1:18" ht="48" customHeight="1">
      <c r="A12" s="3"/>
      <c r="B12" s="126" t="s">
        <v>3</v>
      </c>
      <c r="C12" s="125" t="s">
        <v>45</v>
      </c>
      <c r="D12" s="124"/>
      <c r="E12" s="123" t="s">
        <v>50</v>
      </c>
      <c r="F12" s="124"/>
      <c r="G12" s="122" t="s">
        <v>55</v>
      </c>
      <c r="H12" s="119" t="s">
        <v>44</v>
      </c>
      <c r="I12" s="104" t="s">
        <v>56</v>
      </c>
      <c r="J12" s="105"/>
      <c r="K12" s="106"/>
      <c r="L12" s="113" t="s">
        <v>57</v>
      </c>
      <c r="M12" s="114"/>
      <c r="N12" s="113" t="s">
        <v>58</v>
      </c>
      <c r="O12" s="114"/>
      <c r="P12" s="113" t="s">
        <v>59</v>
      </c>
      <c r="Q12" s="147"/>
      <c r="R12" s="122" t="s">
        <v>60</v>
      </c>
    </row>
    <row r="13" spans="1:18" ht="29" customHeight="1">
      <c r="A13" s="3"/>
      <c r="B13" s="127"/>
      <c r="C13" s="101" t="s">
        <v>40</v>
      </c>
      <c r="D13" s="101" t="s">
        <v>41</v>
      </c>
      <c r="E13" s="103" t="s">
        <v>51</v>
      </c>
      <c r="F13" s="103" t="s">
        <v>52</v>
      </c>
      <c r="G13" s="120"/>
      <c r="H13" s="120"/>
      <c r="I13" s="107"/>
      <c r="J13" s="108"/>
      <c r="K13" s="109"/>
      <c r="L13" s="115"/>
      <c r="M13" s="116"/>
      <c r="N13" s="115"/>
      <c r="O13" s="116"/>
      <c r="P13" s="115"/>
      <c r="Q13" s="148"/>
      <c r="R13" s="120"/>
    </row>
    <row r="14" spans="1:18">
      <c r="A14" s="3"/>
      <c r="B14" s="128"/>
      <c r="C14" s="102"/>
      <c r="D14" s="102"/>
      <c r="E14" s="102"/>
      <c r="F14" s="102"/>
      <c r="G14" s="102"/>
      <c r="H14" s="121"/>
      <c r="I14" s="110"/>
      <c r="J14" s="111"/>
      <c r="K14" s="112"/>
      <c r="L14" s="117"/>
      <c r="M14" s="118"/>
      <c r="N14" s="117"/>
      <c r="O14" s="118"/>
      <c r="P14" s="117"/>
      <c r="Q14" s="149"/>
      <c r="R14" s="102"/>
    </row>
    <row r="15" spans="1:18" s="38" customFormat="1" ht="20" customHeight="1">
      <c r="A15" s="31"/>
      <c r="B15" s="32" t="s">
        <v>4</v>
      </c>
      <c r="C15" s="33" t="s">
        <v>42</v>
      </c>
      <c r="D15" s="33" t="s">
        <v>43</v>
      </c>
      <c r="E15" s="89" t="s">
        <v>53</v>
      </c>
      <c r="F15" s="89" t="s">
        <v>54</v>
      </c>
      <c r="G15" s="34" t="s">
        <v>5</v>
      </c>
      <c r="H15" s="35" t="s">
        <v>6</v>
      </c>
      <c r="I15" s="143" t="s">
        <v>31</v>
      </c>
      <c r="J15" s="144"/>
      <c r="K15" s="50"/>
      <c r="L15" s="34" t="s">
        <v>30</v>
      </c>
      <c r="M15" s="36"/>
      <c r="N15" s="34" t="s">
        <v>8</v>
      </c>
      <c r="O15" s="37"/>
      <c r="P15" s="61" t="s">
        <v>32</v>
      </c>
      <c r="Q15" s="63">
        <v>1000</v>
      </c>
      <c r="R15" s="62">
        <v>5000</v>
      </c>
    </row>
    <row r="16" spans="1:18" s="38" customFormat="1" ht="20" customHeight="1">
      <c r="A16" s="31"/>
      <c r="B16" s="39"/>
      <c r="C16" s="40"/>
      <c r="D16" s="40"/>
      <c r="E16" s="80"/>
      <c r="F16" s="80"/>
      <c r="G16" s="41"/>
      <c r="H16" s="42"/>
      <c r="I16" s="141"/>
      <c r="J16" s="142"/>
      <c r="K16" s="51"/>
      <c r="L16" s="41"/>
      <c r="M16" s="43"/>
      <c r="N16" s="41"/>
      <c r="O16" s="44"/>
      <c r="P16" s="12"/>
      <c r="Q16" s="53"/>
      <c r="R16" s="52"/>
    </row>
    <row r="17" spans="1:18" s="38" customFormat="1" ht="20" customHeight="1">
      <c r="A17" s="31"/>
      <c r="B17" s="39"/>
      <c r="C17" s="40"/>
      <c r="D17" s="40"/>
      <c r="E17" s="80"/>
      <c r="F17" s="80"/>
      <c r="G17" s="41"/>
      <c r="H17" s="42"/>
      <c r="I17" s="141"/>
      <c r="J17" s="142"/>
      <c r="K17" s="51"/>
      <c r="L17" s="41"/>
      <c r="M17" s="43"/>
      <c r="N17" s="41"/>
      <c r="O17" s="44"/>
      <c r="P17" s="12"/>
      <c r="Q17" s="53"/>
      <c r="R17" s="52"/>
    </row>
    <row r="18" spans="1:18" s="38" customFormat="1" ht="20" customHeight="1">
      <c r="A18" s="31"/>
      <c r="B18" s="39"/>
      <c r="C18" s="40"/>
      <c r="D18" s="40"/>
      <c r="E18" s="80"/>
      <c r="F18" s="80"/>
      <c r="G18" s="41"/>
      <c r="H18" s="42"/>
      <c r="I18" s="141"/>
      <c r="J18" s="142"/>
      <c r="K18" s="51"/>
      <c r="L18" s="41"/>
      <c r="M18" s="43"/>
      <c r="N18" s="41"/>
      <c r="O18" s="44"/>
      <c r="P18" s="12"/>
      <c r="Q18" s="53"/>
      <c r="R18" s="52"/>
    </row>
    <row r="19" spans="1:18" s="38" customFormat="1" ht="20" customHeight="1">
      <c r="A19" s="31"/>
      <c r="B19" s="39"/>
      <c r="C19" s="40"/>
      <c r="D19" s="40"/>
      <c r="E19" s="80"/>
      <c r="F19" s="80"/>
      <c r="G19" s="41"/>
      <c r="H19" s="42"/>
      <c r="I19" s="141"/>
      <c r="J19" s="142"/>
      <c r="K19" s="51"/>
      <c r="L19" s="41"/>
      <c r="M19" s="43"/>
      <c r="N19" s="41"/>
      <c r="O19" s="44"/>
      <c r="P19" s="12"/>
      <c r="Q19" s="53"/>
      <c r="R19" s="52"/>
    </row>
    <row r="20" spans="1:18" s="38" customFormat="1" ht="20" customHeight="1">
      <c r="A20" s="31"/>
      <c r="B20" s="39"/>
      <c r="C20" s="40"/>
      <c r="D20" s="40"/>
      <c r="E20" s="80"/>
      <c r="F20" s="80"/>
      <c r="G20" s="41"/>
      <c r="H20" s="42"/>
      <c r="I20" s="141"/>
      <c r="J20" s="142"/>
      <c r="K20" s="51"/>
      <c r="L20" s="41"/>
      <c r="M20" s="43"/>
      <c r="N20" s="41"/>
      <c r="O20" s="44"/>
      <c r="P20" s="12"/>
      <c r="Q20" s="53"/>
      <c r="R20" s="52"/>
    </row>
    <row r="21" spans="1:18" s="38" customFormat="1" ht="20" customHeight="1">
      <c r="A21" s="31"/>
      <c r="B21" s="39"/>
      <c r="C21" s="40"/>
      <c r="D21" s="40"/>
      <c r="E21" s="80"/>
      <c r="F21" s="81"/>
      <c r="G21" s="41"/>
      <c r="H21" s="42"/>
      <c r="I21" s="141"/>
      <c r="J21" s="142"/>
      <c r="K21" s="51"/>
      <c r="L21" s="41"/>
      <c r="M21" s="43"/>
      <c r="N21" s="41"/>
      <c r="O21" s="44"/>
      <c r="P21" s="12"/>
      <c r="Q21" s="53"/>
      <c r="R21" s="52"/>
    </row>
    <row r="22" spans="1:18" s="38" customFormat="1" ht="20" customHeight="1">
      <c r="A22" s="31"/>
      <c r="B22" s="39"/>
      <c r="C22" s="40"/>
      <c r="D22" s="40"/>
      <c r="E22" s="80"/>
      <c r="F22" s="80"/>
      <c r="G22" s="41"/>
      <c r="H22" s="42"/>
      <c r="I22" s="141"/>
      <c r="J22" s="142"/>
      <c r="K22" s="51"/>
      <c r="L22" s="41"/>
      <c r="M22" s="43"/>
      <c r="N22" s="41"/>
      <c r="O22" s="44"/>
      <c r="P22" s="12"/>
      <c r="Q22" s="53"/>
      <c r="R22" s="52"/>
    </row>
    <row r="23" spans="1:18" s="38" customFormat="1" ht="20" customHeight="1">
      <c r="A23" s="31"/>
      <c r="B23" s="39"/>
      <c r="C23" s="40"/>
      <c r="D23" s="40"/>
      <c r="E23" s="80"/>
      <c r="F23" s="80"/>
      <c r="G23" s="41"/>
      <c r="H23" s="42"/>
      <c r="I23" s="141"/>
      <c r="J23" s="142"/>
      <c r="K23" s="51"/>
      <c r="L23" s="41"/>
      <c r="M23" s="43"/>
      <c r="N23" s="41"/>
      <c r="O23" s="44"/>
      <c r="P23" s="12"/>
      <c r="Q23" s="53"/>
      <c r="R23" s="52"/>
    </row>
    <row r="24" spans="1:18" s="38" customFormat="1" ht="20" customHeight="1">
      <c r="A24" s="31"/>
      <c r="B24" s="39"/>
      <c r="C24" s="40"/>
      <c r="D24" s="40"/>
      <c r="E24" s="80"/>
      <c r="F24" s="80"/>
      <c r="G24" s="41"/>
      <c r="H24" s="42"/>
      <c r="I24" s="141"/>
      <c r="J24" s="142"/>
      <c r="K24" s="51"/>
      <c r="L24" s="41"/>
      <c r="M24" s="43"/>
      <c r="N24" s="41"/>
      <c r="O24" s="44"/>
      <c r="P24" s="12"/>
      <c r="Q24" s="53"/>
      <c r="R24" s="52"/>
    </row>
    <row r="25" spans="1:18" s="38" customFormat="1" ht="20" customHeight="1">
      <c r="A25" s="31"/>
      <c r="B25" s="39"/>
      <c r="C25" s="40"/>
      <c r="D25" s="40"/>
      <c r="E25" s="80"/>
      <c r="F25" s="80"/>
      <c r="G25" s="41"/>
      <c r="H25" s="42"/>
      <c r="I25" s="141"/>
      <c r="J25" s="142"/>
      <c r="K25" s="51"/>
      <c r="L25" s="41"/>
      <c r="M25" s="43"/>
      <c r="N25" s="41"/>
      <c r="O25" s="44"/>
      <c r="P25" s="12"/>
      <c r="Q25" s="53"/>
      <c r="R25" s="52"/>
    </row>
    <row r="26" spans="1:18" s="38" customFormat="1" ht="20" customHeight="1">
      <c r="A26" s="31"/>
      <c r="B26" s="39"/>
      <c r="C26" s="40"/>
      <c r="D26" s="40"/>
      <c r="E26" s="80"/>
      <c r="F26" s="80"/>
      <c r="G26" s="41"/>
      <c r="H26" s="42"/>
      <c r="I26" s="141"/>
      <c r="J26" s="142"/>
      <c r="K26" s="51"/>
      <c r="L26" s="41"/>
      <c r="M26" s="43"/>
      <c r="N26" s="41"/>
      <c r="O26" s="44"/>
      <c r="P26" s="12"/>
      <c r="Q26" s="53"/>
      <c r="R26" s="52"/>
    </row>
    <row r="27" spans="1:18" s="38" customFormat="1" ht="20" customHeight="1">
      <c r="A27" s="31"/>
      <c r="B27" s="39"/>
      <c r="C27" s="40"/>
      <c r="D27" s="40"/>
      <c r="E27" s="80"/>
      <c r="F27" s="80"/>
      <c r="G27" s="41"/>
      <c r="H27" s="42"/>
      <c r="I27" s="141"/>
      <c r="J27" s="142"/>
      <c r="K27" s="51"/>
      <c r="L27" s="41"/>
      <c r="M27" s="43"/>
      <c r="N27" s="41"/>
      <c r="O27" s="44"/>
      <c r="P27" s="12"/>
      <c r="Q27" s="53"/>
      <c r="R27" s="52"/>
    </row>
    <row r="28" spans="1:18" s="38" customFormat="1" ht="20" customHeight="1">
      <c r="A28" s="31"/>
      <c r="B28" s="39"/>
      <c r="C28" s="40"/>
      <c r="D28" s="40"/>
      <c r="E28" s="80"/>
      <c r="F28" s="80"/>
      <c r="G28" s="41"/>
      <c r="H28" s="42"/>
      <c r="I28" s="141"/>
      <c r="J28" s="142"/>
      <c r="K28" s="51"/>
      <c r="L28" s="41"/>
      <c r="M28" s="43"/>
      <c r="N28" s="41"/>
      <c r="O28" s="44"/>
      <c r="P28" s="12"/>
      <c r="Q28" s="53"/>
      <c r="R28" s="52"/>
    </row>
    <row r="29" spans="1:18" s="38" customFormat="1" ht="20" customHeight="1">
      <c r="A29" s="31"/>
      <c r="B29" s="39"/>
      <c r="C29" s="40"/>
      <c r="D29" s="40"/>
      <c r="E29" s="80"/>
      <c r="F29" s="80"/>
      <c r="G29" s="41"/>
      <c r="H29" s="42"/>
      <c r="I29" s="141"/>
      <c r="J29" s="142"/>
      <c r="K29" s="51"/>
      <c r="L29" s="41"/>
      <c r="M29" s="43"/>
      <c r="N29" s="41"/>
      <c r="O29" s="44"/>
      <c r="P29" s="12"/>
      <c r="Q29" s="53"/>
      <c r="R29" s="52"/>
    </row>
    <row r="30" spans="1:18" s="38" customFormat="1" ht="20" customHeight="1">
      <c r="A30" s="31"/>
      <c r="B30" s="39"/>
      <c r="C30" s="40"/>
      <c r="D30" s="40"/>
      <c r="E30" s="80"/>
      <c r="F30" s="80"/>
      <c r="G30" s="41"/>
      <c r="H30" s="42"/>
      <c r="I30" s="141"/>
      <c r="J30" s="142"/>
      <c r="K30" s="51"/>
      <c r="L30" s="41"/>
      <c r="M30" s="43"/>
      <c r="N30" s="41"/>
      <c r="O30" s="44"/>
      <c r="P30" s="12"/>
      <c r="Q30" s="53"/>
      <c r="R30" s="52"/>
    </row>
    <row r="31" spans="1:18" s="38" customFormat="1" ht="20" customHeight="1">
      <c r="A31" s="31"/>
      <c r="B31" s="39"/>
      <c r="C31" s="40"/>
      <c r="D31" s="40"/>
      <c r="E31" s="80"/>
      <c r="F31" s="80"/>
      <c r="G31" s="41"/>
      <c r="H31" s="42"/>
      <c r="I31" s="141"/>
      <c r="J31" s="142"/>
      <c r="K31" s="51"/>
      <c r="L31" s="41"/>
      <c r="M31" s="43"/>
      <c r="N31" s="41"/>
      <c r="O31" s="44"/>
      <c r="P31" s="12"/>
      <c r="Q31" s="53"/>
      <c r="R31" s="52"/>
    </row>
    <row r="32" spans="1:18" s="38" customFormat="1" ht="20" customHeight="1">
      <c r="A32" s="31"/>
      <c r="B32" s="39"/>
      <c r="C32" s="40"/>
      <c r="D32" s="40"/>
      <c r="E32" s="80"/>
      <c r="F32" s="80"/>
      <c r="G32" s="41"/>
      <c r="H32" s="42"/>
      <c r="I32" s="141"/>
      <c r="J32" s="142"/>
      <c r="K32" s="51"/>
      <c r="L32" s="41"/>
      <c r="M32" s="43"/>
      <c r="N32" s="41"/>
      <c r="O32" s="44"/>
      <c r="P32" s="12"/>
      <c r="Q32" s="53"/>
      <c r="R32" s="52"/>
    </row>
    <row r="33" spans="1:18" s="38" customFormat="1" ht="20" customHeight="1">
      <c r="A33" s="31"/>
      <c r="B33" s="39"/>
      <c r="C33" s="40"/>
      <c r="D33" s="40"/>
      <c r="E33" s="80"/>
      <c r="F33" s="80"/>
      <c r="G33" s="41"/>
      <c r="H33" s="42"/>
      <c r="I33" s="141"/>
      <c r="J33" s="142"/>
      <c r="K33" s="51"/>
      <c r="L33" s="41"/>
      <c r="M33" s="43"/>
      <c r="N33" s="41"/>
      <c r="O33" s="44"/>
      <c r="P33" s="12"/>
      <c r="Q33" s="53"/>
      <c r="R33" s="52"/>
    </row>
    <row r="34" spans="1:18" s="38" customFormat="1" ht="20" customHeight="1">
      <c r="A34" s="31"/>
      <c r="B34" s="39"/>
      <c r="C34" s="40"/>
      <c r="D34" s="40"/>
      <c r="E34" s="80"/>
      <c r="F34" s="80"/>
      <c r="G34" s="41"/>
      <c r="H34" s="42"/>
      <c r="I34" s="141"/>
      <c r="J34" s="142"/>
      <c r="K34" s="51"/>
      <c r="L34" s="41"/>
      <c r="M34" s="43"/>
      <c r="N34" s="41"/>
      <c r="O34" s="44"/>
      <c r="P34" s="12"/>
      <c r="Q34" s="53"/>
      <c r="R34" s="52"/>
    </row>
    <row r="35" spans="1:18" s="38" customFormat="1" ht="20" customHeight="1">
      <c r="A35" s="31"/>
      <c r="B35" s="39"/>
      <c r="C35" s="40"/>
      <c r="D35" s="40"/>
      <c r="E35" s="80"/>
      <c r="F35" s="80"/>
      <c r="G35" s="41"/>
      <c r="H35" s="42"/>
      <c r="I35" s="141"/>
      <c r="J35" s="142"/>
      <c r="K35" s="51"/>
      <c r="L35" s="41"/>
      <c r="M35" s="43"/>
      <c r="N35" s="41"/>
      <c r="O35" s="44"/>
      <c r="P35" s="12"/>
      <c r="Q35" s="53"/>
      <c r="R35" s="52"/>
    </row>
    <row r="36" spans="1:18" s="38" customFormat="1" ht="20" customHeight="1">
      <c r="A36" s="31"/>
      <c r="B36" s="39"/>
      <c r="C36" s="40"/>
      <c r="D36" s="40"/>
      <c r="E36" s="80"/>
      <c r="F36" s="80"/>
      <c r="G36" s="41"/>
      <c r="H36" s="42"/>
      <c r="I36" s="141"/>
      <c r="J36" s="142"/>
      <c r="K36" s="51"/>
      <c r="L36" s="41"/>
      <c r="M36" s="43"/>
      <c r="N36" s="41"/>
      <c r="O36" s="44"/>
      <c r="P36" s="12"/>
      <c r="Q36" s="53"/>
      <c r="R36" s="52"/>
    </row>
    <row r="37" spans="1:18" s="38" customFormat="1" ht="20" customHeight="1">
      <c r="A37" s="31"/>
      <c r="B37" s="39"/>
      <c r="C37" s="40"/>
      <c r="D37" s="40"/>
      <c r="E37" s="80"/>
      <c r="F37" s="80"/>
      <c r="G37" s="41"/>
      <c r="H37" s="42"/>
      <c r="I37" s="141"/>
      <c r="J37" s="142"/>
      <c r="K37" s="51"/>
      <c r="L37" s="41"/>
      <c r="M37" s="43"/>
      <c r="N37" s="41"/>
      <c r="O37" s="44"/>
      <c r="P37" s="12"/>
      <c r="Q37" s="53"/>
      <c r="R37" s="52"/>
    </row>
    <row r="38" spans="1:18" s="38" customFormat="1" ht="20" customHeight="1">
      <c r="A38" s="31"/>
      <c r="B38" s="39"/>
      <c r="C38" s="40"/>
      <c r="D38" s="40"/>
      <c r="E38" s="40"/>
      <c r="F38" s="40"/>
      <c r="G38" s="41"/>
      <c r="H38" s="42"/>
      <c r="I38" s="141"/>
      <c r="J38" s="142"/>
      <c r="K38" s="51"/>
      <c r="L38" s="41"/>
      <c r="M38" s="43"/>
      <c r="N38" s="41"/>
      <c r="O38" s="44"/>
      <c r="P38" s="12"/>
      <c r="Q38" s="53"/>
      <c r="R38" s="52"/>
    </row>
    <row r="39" spans="1:18" s="38" customFormat="1" ht="20" customHeight="1">
      <c r="A39" s="31"/>
      <c r="B39" s="39"/>
      <c r="C39" s="40"/>
      <c r="D39" s="40"/>
      <c r="E39" s="40"/>
      <c r="F39" s="40"/>
      <c r="G39" s="41"/>
      <c r="H39" s="42"/>
      <c r="I39" s="141"/>
      <c r="J39" s="142"/>
      <c r="K39" s="51"/>
      <c r="L39" s="41"/>
      <c r="M39" s="43"/>
      <c r="N39" s="41"/>
      <c r="O39" s="44"/>
      <c r="P39" s="12"/>
      <c r="Q39" s="53"/>
      <c r="R39" s="52"/>
    </row>
    <row r="40" spans="1:18" s="38" customFormat="1" ht="20" customHeight="1">
      <c r="A40" s="31"/>
      <c r="B40" s="39"/>
      <c r="C40" s="40"/>
      <c r="D40" s="40"/>
      <c r="E40" s="40"/>
      <c r="F40" s="40"/>
      <c r="G40" s="41"/>
      <c r="H40" s="42"/>
      <c r="I40" s="141"/>
      <c r="J40" s="142"/>
      <c r="K40" s="51"/>
      <c r="L40" s="41"/>
      <c r="M40" s="43"/>
      <c r="N40" s="41"/>
      <c r="O40" s="44"/>
      <c r="P40" s="12"/>
      <c r="Q40" s="53"/>
      <c r="R40" s="52"/>
    </row>
    <row r="41" spans="1:18" s="38" customFormat="1" ht="20" customHeight="1">
      <c r="A41" s="31"/>
      <c r="B41" s="39"/>
      <c r="C41" s="40"/>
      <c r="D41" s="40"/>
      <c r="E41" s="40"/>
      <c r="F41" s="40"/>
      <c r="G41" s="41"/>
      <c r="H41" s="42"/>
      <c r="I41" s="141"/>
      <c r="J41" s="142"/>
      <c r="K41" s="51"/>
      <c r="L41" s="41"/>
      <c r="M41" s="43"/>
      <c r="N41" s="41"/>
      <c r="O41" s="44"/>
      <c r="P41" s="12"/>
      <c r="Q41" s="53"/>
      <c r="R41" s="52"/>
    </row>
    <row r="42" spans="1:18" s="38" customFormat="1" ht="20" customHeight="1">
      <c r="A42" s="31"/>
      <c r="B42" s="39"/>
      <c r="C42" s="40"/>
      <c r="D42" s="40"/>
      <c r="E42" s="40"/>
      <c r="F42" s="40"/>
      <c r="G42" s="41"/>
      <c r="H42" s="42"/>
      <c r="I42" s="141"/>
      <c r="J42" s="142"/>
      <c r="K42" s="51"/>
      <c r="L42" s="41"/>
      <c r="M42" s="43"/>
      <c r="N42" s="41"/>
      <c r="O42" s="44"/>
      <c r="P42" s="12"/>
      <c r="Q42" s="53"/>
      <c r="R42" s="52"/>
    </row>
    <row r="43" spans="1:18" s="38" customFormat="1" ht="20" customHeight="1">
      <c r="A43" s="31"/>
      <c r="B43" s="39"/>
      <c r="C43" s="40"/>
      <c r="D43" s="40"/>
      <c r="E43" s="40"/>
      <c r="F43" s="40"/>
      <c r="G43" s="41"/>
      <c r="H43" s="42"/>
      <c r="I43" s="141"/>
      <c r="J43" s="142"/>
      <c r="K43" s="51"/>
      <c r="L43" s="41"/>
      <c r="M43" s="43"/>
      <c r="N43" s="41"/>
      <c r="O43" s="44"/>
      <c r="P43" s="12"/>
      <c r="Q43" s="53"/>
      <c r="R43" s="52"/>
    </row>
    <row r="44" spans="1:18" s="38" customFormat="1" ht="20" customHeight="1">
      <c r="A44" s="31"/>
      <c r="B44" s="39"/>
      <c r="C44" s="40"/>
      <c r="D44" s="40"/>
      <c r="E44" s="40"/>
      <c r="F44" s="40"/>
      <c r="G44" s="41"/>
      <c r="H44" s="42"/>
      <c r="I44" s="141"/>
      <c r="J44" s="142"/>
      <c r="K44" s="51"/>
      <c r="L44" s="41"/>
      <c r="M44" s="43"/>
      <c r="N44" s="41"/>
      <c r="O44" s="44"/>
      <c r="P44" s="12"/>
      <c r="Q44" s="53"/>
      <c r="R44" s="52"/>
    </row>
    <row r="45" spans="1:18" s="38" customFormat="1" ht="20" customHeight="1">
      <c r="A45" s="31"/>
      <c r="B45" s="39"/>
      <c r="C45" s="40"/>
      <c r="D45" s="40"/>
      <c r="E45" s="40"/>
      <c r="F45" s="40"/>
      <c r="G45" s="41"/>
      <c r="H45" s="42"/>
      <c r="I45" s="141"/>
      <c r="J45" s="142"/>
      <c r="K45" s="51"/>
      <c r="L45" s="41"/>
      <c r="M45" s="43"/>
      <c r="N45" s="41"/>
      <c r="O45" s="44"/>
      <c r="P45" s="12"/>
      <c r="Q45" s="53"/>
      <c r="R45" s="52"/>
    </row>
    <row r="46" spans="1:18" s="38" customFormat="1" ht="20" customHeight="1">
      <c r="A46" s="31"/>
      <c r="B46" s="39"/>
      <c r="C46" s="40"/>
      <c r="D46" s="40"/>
      <c r="E46" s="40"/>
      <c r="F46" s="40"/>
      <c r="G46" s="41"/>
      <c r="H46" s="42"/>
      <c r="I46" s="141"/>
      <c r="J46" s="142"/>
      <c r="K46" s="51"/>
      <c r="L46" s="41"/>
      <c r="M46" s="43"/>
      <c r="N46" s="41"/>
      <c r="O46" s="44"/>
      <c r="P46" s="12"/>
      <c r="Q46" s="53"/>
      <c r="R46" s="52"/>
    </row>
    <row r="47" spans="1:18" s="38" customFormat="1" ht="20" customHeight="1">
      <c r="A47" s="31"/>
      <c r="B47" s="39"/>
      <c r="C47" s="40"/>
      <c r="D47" s="40"/>
      <c r="E47" s="40"/>
      <c r="F47" s="40"/>
      <c r="G47" s="41"/>
      <c r="H47" s="42"/>
      <c r="I47" s="141"/>
      <c r="J47" s="142"/>
      <c r="K47" s="51"/>
      <c r="L47" s="41"/>
      <c r="M47" s="43"/>
      <c r="N47" s="41"/>
      <c r="O47" s="44"/>
      <c r="P47" s="12"/>
      <c r="Q47" s="53"/>
      <c r="R47" s="52"/>
    </row>
    <row r="48" spans="1:18" s="38" customFormat="1" ht="20" customHeight="1">
      <c r="A48" s="31"/>
      <c r="B48" s="39"/>
      <c r="C48" s="40"/>
      <c r="D48" s="40"/>
      <c r="E48" s="40"/>
      <c r="F48" s="40"/>
      <c r="G48" s="41"/>
      <c r="H48" s="42"/>
      <c r="I48" s="141"/>
      <c r="J48" s="142"/>
      <c r="K48" s="51"/>
      <c r="L48" s="41"/>
      <c r="M48" s="43"/>
      <c r="N48" s="41"/>
      <c r="O48" s="44"/>
      <c r="P48" s="12"/>
      <c r="Q48" s="53"/>
      <c r="R48" s="52"/>
    </row>
    <row r="49" spans="1:18" s="38" customFormat="1" ht="20" customHeight="1" thickBot="1">
      <c r="A49" s="31"/>
      <c r="B49" s="39"/>
      <c r="C49" s="40"/>
      <c r="D49" s="40"/>
      <c r="E49" s="40"/>
      <c r="F49" s="40"/>
      <c r="G49" s="41"/>
      <c r="H49" s="42"/>
      <c r="I49" s="157"/>
      <c r="J49" s="158"/>
      <c r="K49" s="70"/>
      <c r="L49" s="73"/>
      <c r="M49" s="74"/>
      <c r="N49" s="73"/>
      <c r="O49" s="76"/>
      <c r="P49" s="57"/>
      <c r="Q49" s="58"/>
      <c r="R49" s="59"/>
    </row>
    <row r="50" spans="1:18" s="38" customFormat="1" ht="18" customHeight="1">
      <c r="A50" s="31"/>
      <c r="B50" s="93"/>
      <c r="C50" s="94"/>
      <c r="D50" s="94"/>
      <c r="E50" s="94"/>
      <c r="F50" s="94"/>
      <c r="G50" s="45"/>
      <c r="H50" s="46"/>
      <c r="I50" s="159" t="s">
        <v>61</v>
      </c>
      <c r="J50" s="160"/>
      <c r="K50" s="71">
        <f>COUNTIF(I16:I49,"Adult")</f>
        <v>0</v>
      </c>
      <c r="L50" s="83" t="s">
        <v>9</v>
      </c>
      <c r="M50" s="72">
        <f>COUNTIF(L16:L49,"3km Walk")</f>
        <v>0</v>
      </c>
      <c r="N50" s="75" t="s">
        <v>10</v>
      </c>
      <c r="O50" s="72">
        <f>COUNTIF(N16:N49,"S")</f>
        <v>0</v>
      </c>
      <c r="P50" s="54"/>
      <c r="Q50" s="55">
        <f>SUM(Q16:Q49)</f>
        <v>0</v>
      </c>
      <c r="R50" s="56">
        <f>SUM(R16:R49)</f>
        <v>0</v>
      </c>
    </row>
    <row r="51" spans="1:18" s="38" customFormat="1" ht="18" customHeight="1">
      <c r="A51" s="31"/>
      <c r="B51" s="95"/>
      <c r="C51" s="96"/>
      <c r="D51" s="96"/>
      <c r="E51" s="96"/>
      <c r="F51" s="96"/>
      <c r="G51" s="47"/>
      <c r="H51" s="48"/>
      <c r="I51" s="159" t="s">
        <v>62</v>
      </c>
      <c r="J51" s="160"/>
      <c r="K51" s="71">
        <f>COUNTIF(I16:I49,"6-12 years old")</f>
        <v>0</v>
      </c>
      <c r="L51" s="83" t="s">
        <v>7</v>
      </c>
      <c r="M51" s="72">
        <f>COUNTIF(L16:L49,"5km Run")</f>
        <v>0</v>
      </c>
      <c r="N51" s="75" t="s">
        <v>11</v>
      </c>
      <c r="O51" s="72">
        <f>COUNTIF(N16:N49,"M")</f>
        <v>0</v>
      </c>
      <c r="P51" s="54"/>
      <c r="Q51" s="150" t="s">
        <v>12</v>
      </c>
      <c r="R51" s="153">
        <f>Q50+R50</f>
        <v>0</v>
      </c>
    </row>
    <row r="52" spans="1:18" s="38" customFormat="1" ht="18" customHeight="1">
      <c r="A52" s="31"/>
      <c r="B52" s="95"/>
      <c r="C52" s="96"/>
      <c r="D52" s="96"/>
      <c r="E52" s="96"/>
      <c r="F52" s="96"/>
      <c r="G52" s="47"/>
      <c r="H52" s="48" t="s">
        <v>12</v>
      </c>
      <c r="I52" s="160" t="s">
        <v>63</v>
      </c>
      <c r="J52" s="160"/>
      <c r="K52" s="71">
        <f>COUNTIF(I16:I49,"Below 5 I34years old")</f>
        <v>0</v>
      </c>
      <c r="L52" s="83" t="s">
        <v>13</v>
      </c>
      <c r="M52" s="72">
        <f>COUNTIF(L16:L49,"10km Run")</f>
        <v>0</v>
      </c>
      <c r="N52" s="75" t="s">
        <v>14</v>
      </c>
      <c r="O52" s="72">
        <f>COUNTIF(N16:N49,"L")</f>
        <v>0</v>
      </c>
      <c r="P52" s="54"/>
      <c r="Q52" s="150"/>
      <c r="R52" s="154"/>
    </row>
    <row r="53" spans="1:18" s="38" customFormat="1" ht="18" customHeight="1" thickBot="1">
      <c r="A53" s="31"/>
      <c r="B53" s="95"/>
      <c r="C53" s="96"/>
      <c r="D53" s="96"/>
      <c r="E53" s="96"/>
      <c r="F53" s="96"/>
      <c r="G53" s="47"/>
      <c r="H53" s="48"/>
      <c r="I53" s="72"/>
      <c r="J53" s="72"/>
      <c r="K53" s="71"/>
      <c r="L53" s="83" t="s">
        <v>34</v>
      </c>
      <c r="M53" s="72">
        <f>COUNTIF(L16:L49,"5km Run in person")</f>
        <v>0</v>
      </c>
      <c r="N53" s="79" t="s">
        <v>15</v>
      </c>
      <c r="O53" s="77">
        <f>COUNTIF(N16:N49,"XL")</f>
        <v>0</v>
      </c>
      <c r="P53" s="69"/>
      <c r="Q53" s="151"/>
      <c r="R53" s="155"/>
    </row>
    <row r="54" spans="1:18" s="38" customFormat="1" ht="18" customHeight="1" thickBot="1">
      <c r="A54" s="31"/>
      <c r="B54" s="97"/>
      <c r="C54" s="98"/>
      <c r="D54" s="98"/>
      <c r="E54" s="98"/>
      <c r="F54" s="98"/>
      <c r="G54" s="49"/>
      <c r="H54" s="49"/>
      <c r="I54" s="77"/>
      <c r="J54" s="77"/>
      <c r="K54" s="78"/>
      <c r="L54" s="83" t="s">
        <v>33</v>
      </c>
      <c r="M54" s="77">
        <f>COUNTIF(L16:L49,"3km Walk in person")</f>
        <v>0</v>
      </c>
      <c r="N54" s="77"/>
      <c r="O54" s="78"/>
      <c r="P54" s="60"/>
      <c r="Q54" s="152"/>
      <c r="R54" s="156"/>
    </row>
    <row r="55" spans="1:18">
      <c r="A55" s="3"/>
      <c r="B55" s="3"/>
      <c r="C55" s="3"/>
      <c r="D55" s="3"/>
      <c r="E55" s="3"/>
      <c r="F55" s="3"/>
      <c r="G55" s="13"/>
      <c r="H55" s="13"/>
      <c r="I55" s="13"/>
      <c r="J55" s="14"/>
      <c r="K55" s="14"/>
      <c r="L55" s="15"/>
      <c r="M55" s="3"/>
      <c r="N55" s="3"/>
      <c r="O55" s="3"/>
      <c r="P55" s="3"/>
      <c r="Q55" s="3"/>
    </row>
    <row r="56" spans="1:18" ht="17" thickBot="1">
      <c r="A56" s="3"/>
      <c r="B56" s="3"/>
      <c r="C56" s="3"/>
      <c r="D56" s="3"/>
      <c r="E56" s="3"/>
      <c r="F56" s="3"/>
      <c r="G56" s="13"/>
      <c r="H56" s="13"/>
      <c r="I56" s="13"/>
      <c r="J56" s="13"/>
      <c r="K56" s="13"/>
      <c r="L56" s="15"/>
      <c r="M56" s="3"/>
      <c r="N56" s="3"/>
      <c r="O56" s="3"/>
      <c r="P56" s="3"/>
      <c r="Q56" s="3"/>
    </row>
    <row r="57" spans="1:18" ht="19" thickBot="1">
      <c r="A57" s="3"/>
      <c r="B57" s="67"/>
      <c r="C57" s="1" t="s">
        <v>16</v>
      </c>
      <c r="D57" s="1"/>
      <c r="E57" s="1"/>
      <c r="F57" s="1"/>
      <c r="G57" s="16"/>
      <c r="H57" s="16"/>
      <c r="I57" s="16"/>
      <c r="J57" s="16"/>
      <c r="K57" s="16"/>
      <c r="L57" s="17"/>
      <c r="M57" s="1"/>
      <c r="N57" s="1"/>
      <c r="O57" s="1"/>
      <c r="P57" s="1"/>
      <c r="Q57" s="3"/>
    </row>
    <row r="58" spans="1:18" ht="19" thickBot="1">
      <c r="A58" s="3"/>
      <c r="B58" s="18"/>
      <c r="C58" s="90" t="s">
        <v>64</v>
      </c>
      <c r="D58" s="1"/>
      <c r="E58" s="1"/>
      <c r="F58" s="1"/>
      <c r="G58" s="16"/>
      <c r="H58" s="16"/>
      <c r="I58" s="16"/>
      <c r="J58" s="16"/>
      <c r="K58" s="16"/>
      <c r="L58" s="19" t="s">
        <v>65</v>
      </c>
      <c r="M58" s="20"/>
      <c r="N58" s="145">
        <f>R51</f>
        <v>0</v>
      </c>
      <c r="O58" s="145"/>
      <c r="P58" s="145"/>
      <c r="Q58" s="3"/>
    </row>
    <row r="59" spans="1:18" ht="18">
      <c r="A59" s="3"/>
      <c r="B59" s="21"/>
      <c r="C59" s="1"/>
      <c r="D59" s="1"/>
      <c r="E59" s="1"/>
      <c r="F59" s="1"/>
      <c r="G59" s="1"/>
      <c r="H59" s="1"/>
      <c r="I59" s="16"/>
      <c r="J59" s="16"/>
      <c r="K59" s="16"/>
      <c r="L59" s="17"/>
      <c r="M59" s="1"/>
      <c r="N59" s="1"/>
      <c r="O59" s="1"/>
      <c r="P59" s="1"/>
      <c r="Q59" s="3"/>
    </row>
    <row r="60" spans="1:18" ht="18">
      <c r="A60" s="3"/>
      <c r="B60" s="21"/>
      <c r="C60" s="22" t="s">
        <v>17</v>
      </c>
      <c r="D60" s="22"/>
      <c r="E60" s="22"/>
      <c r="F60" s="22"/>
      <c r="G60" s="16"/>
      <c r="H60" s="16"/>
      <c r="I60" s="16"/>
      <c r="J60" s="16"/>
      <c r="K60" s="16"/>
      <c r="L60" s="17"/>
      <c r="M60" s="1"/>
      <c r="N60" s="1"/>
      <c r="O60" s="1"/>
      <c r="P60" s="1"/>
      <c r="Q60" s="3"/>
    </row>
    <row r="61" spans="1:18" ht="18">
      <c r="A61" s="3"/>
      <c r="B61" s="1"/>
      <c r="C61" s="91" t="s">
        <v>66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3"/>
    </row>
    <row r="62" spans="1:18">
      <c r="A62" s="3"/>
      <c r="B62" s="3"/>
      <c r="C62" s="3"/>
      <c r="D62" s="3"/>
      <c r="E62" s="3"/>
      <c r="F62" s="3"/>
      <c r="G62" s="13"/>
      <c r="H62" s="13"/>
      <c r="I62" s="13"/>
      <c r="J62" s="13"/>
      <c r="K62" s="13"/>
      <c r="L62" s="15"/>
      <c r="M62" s="3"/>
      <c r="N62" s="3"/>
      <c r="O62" s="3"/>
      <c r="P62" s="3"/>
      <c r="Q62" s="3"/>
    </row>
    <row r="63" spans="1:18">
      <c r="A63" s="3"/>
      <c r="B63" s="26"/>
      <c r="C63" s="23" t="s">
        <v>67</v>
      </c>
      <c r="D63" s="23"/>
      <c r="E63" s="23"/>
      <c r="F63" s="24"/>
      <c r="G63" s="25"/>
      <c r="H63" s="26"/>
      <c r="I63" s="26"/>
      <c r="J63" s="13"/>
      <c r="K63" s="13"/>
      <c r="L63" s="15"/>
      <c r="M63" s="3"/>
      <c r="N63" s="3"/>
      <c r="O63" s="3"/>
      <c r="P63" s="3"/>
      <c r="Q63" s="3"/>
    </row>
    <row r="64" spans="1:18">
      <c r="A64" s="3"/>
      <c r="B64" s="26"/>
      <c r="C64" s="23"/>
      <c r="D64" s="24"/>
      <c r="E64" s="24"/>
      <c r="F64" s="24"/>
      <c r="G64" s="24"/>
      <c r="H64" s="24"/>
      <c r="I64" s="26"/>
      <c r="J64" s="13"/>
      <c r="K64" s="13"/>
      <c r="L64" s="15"/>
      <c r="M64" s="3"/>
      <c r="N64" s="3"/>
      <c r="O64" s="3"/>
      <c r="P64" s="3"/>
      <c r="Q64" s="3"/>
    </row>
    <row r="65" spans="1:18">
      <c r="A65" s="3"/>
      <c r="B65" s="26"/>
      <c r="C65" s="23" t="s">
        <v>18</v>
      </c>
      <c r="D65" s="24"/>
      <c r="E65" s="24"/>
      <c r="F65" s="24" t="s">
        <v>19</v>
      </c>
      <c r="G65" s="24"/>
      <c r="H65" s="24"/>
      <c r="I65" s="26"/>
      <c r="J65" s="13"/>
      <c r="K65" s="13"/>
      <c r="L65" s="15"/>
      <c r="M65" s="3"/>
      <c r="N65" s="3"/>
      <c r="O65" s="3"/>
      <c r="P65" s="3"/>
      <c r="Q65" s="3"/>
    </row>
    <row r="66" spans="1:18">
      <c r="A66" s="3"/>
      <c r="B66" s="26"/>
      <c r="C66" s="23" t="s">
        <v>20</v>
      </c>
      <c r="D66" s="24"/>
      <c r="E66" s="24"/>
      <c r="F66" s="27" t="s">
        <v>21</v>
      </c>
      <c r="G66" s="26"/>
      <c r="H66" s="26"/>
      <c r="I66" s="26"/>
      <c r="J66" s="13"/>
      <c r="K66" s="13"/>
      <c r="L66" s="15"/>
      <c r="M66" s="3"/>
      <c r="N66" s="3"/>
      <c r="O66" s="3"/>
      <c r="P66" s="3"/>
      <c r="Q66" s="3"/>
    </row>
    <row r="67" spans="1:18">
      <c r="A67" s="3"/>
      <c r="B67" s="26"/>
      <c r="C67" s="23" t="s">
        <v>22</v>
      </c>
      <c r="D67" s="23"/>
      <c r="E67" s="24"/>
      <c r="F67" s="24" t="s">
        <v>23</v>
      </c>
      <c r="G67" s="24"/>
      <c r="H67" s="24"/>
      <c r="I67" s="26"/>
      <c r="J67" s="13"/>
      <c r="K67" s="13"/>
      <c r="L67" s="15"/>
      <c r="M67" s="3"/>
      <c r="N67" s="3"/>
      <c r="O67" s="3"/>
      <c r="P67" s="3"/>
      <c r="Q67" s="3"/>
    </row>
    <row r="68" spans="1:18">
      <c r="A68" s="3"/>
      <c r="B68" s="26"/>
      <c r="C68" s="23"/>
      <c r="D68" s="24"/>
      <c r="E68" s="24"/>
      <c r="F68" s="24" t="s">
        <v>24</v>
      </c>
      <c r="G68" s="24"/>
      <c r="H68" s="24"/>
      <c r="I68" s="26"/>
      <c r="J68" s="13"/>
      <c r="K68" s="13"/>
      <c r="L68" s="15"/>
      <c r="M68" s="3"/>
      <c r="N68" s="3"/>
      <c r="O68" s="3"/>
      <c r="P68" s="3"/>
      <c r="Q68" s="3"/>
    </row>
    <row r="69" spans="1:18">
      <c r="A69" s="3"/>
      <c r="B69" s="26"/>
      <c r="C69" s="23" t="s">
        <v>25</v>
      </c>
      <c r="D69" s="23"/>
      <c r="E69" s="24"/>
      <c r="F69" s="27" t="s">
        <v>26</v>
      </c>
      <c r="G69" s="26"/>
      <c r="H69" s="26"/>
      <c r="I69" s="26"/>
      <c r="J69" s="13"/>
      <c r="K69" s="13"/>
      <c r="L69" s="15"/>
      <c r="M69" s="3"/>
      <c r="N69" s="3"/>
      <c r="O69" s="3"/>
      <c r="P69" s="3"/>
      <c r="Q69" s="3"/>
    </row>
    <row r="70" spans="1:18">
      <c r="A70" s="3"/>
      <c r="B70" s="26"/>
      <c r="C70" s="23" t="s">
        <v>27</v>
      </c>
      <c r="D70" s="23"/>
      <c r="E70" s="24"/>
      <c r="F70" s="27">
        <v>3609116</v>
      </c>
      <c r="G70" s="26"/>
      <c r="H70" s="26"/>
      <c r="I70" s="26"/>
      <c r="J70" s="3"/>
      <c r="K70" s="3"/>
      <c r="L70" s="3"/>
      <c r="M70" s="3"/>
      <c r="N70" s="3"/>
      <c r="O70" s="3"/>
      <c r="P70" s="3"/>
      <c r="Q70" s="3"/>
    </row>
    <row r="71" spans="1:18" ht="18">
      <c r="A71" s="3"/>
      <c r="B71" s="26"/>
      <c r="C71" s="28"/>
      <c r="D71" s="28"/>
      <c r="E71" s="28"/>
      <c r="F71" s="68" t="s">
        <v>28</v>
      </c>
      <c r="G71" s="68"/>
      <c r="H71" s="68"/>
      <c r="I71" s="26"/>
      <c r="J71" s="3"/>
      <c r="K71" s="3"/>
      <c r="L71" s="3"/>
      <c r="M71" s="3"/>
      <c r="N71" s="3"/>
      <c r="O71" s="3"/>
      <c r="P71" s="3"/>
      <c r="Q71" s="3"/>
    </row>
    <row r="72" spans="1:18" ht="18">
      <c r="A72" s="3"/>
      <c r="B72" s="26"/>
      <c r="C72" s="28"/>
      <c r="D72" s="28"/>
      <c r="E72" s="28"/>
      <c r="F72" s="92" t="s">
        <v>68</v>
      </c>
      <c r="G72" s="68"/>
      <c r="H72" s="68"/>
      <c r="I72" s="26"/>
      <c r="J72" s="3"/>
      <c r="K72" s="3"/>
      <c r="L72" s="3"/>
      <c r="M72" s="3"/>
      <c r="N72" s="3"/>
      <c r="O72" s="3"/>
      <c r="P72" s="3"/>
      <c r="Q72" s="3"/>
    </row>
    <row r="73" spans="1:18">
      <c r="A73" s="3"/>
      <c r="B73" s="26"/>
      <c r="C73" s="28"/>
      <c r="D73" s="28"/>
      <c r="E73" s="28"/>
      <c r="F73" s="28"/>
      <c r="G73" s="29"/>
      <c r="H73" s="29"/>
      <c r="I73" s="26"/>
      <c r="J73" s="3"/>
      <c r="K73" s="3"/>
      <c r="L73" s="3"/>
      <c r="M73" s="3"/>
      <c r="N73" s="3"/>
      <c r="O73" s="3"/>
      <c r="P73" s="3"/>
      <c r="Q73" s="3"/>
    </row>
    <row r="74" spans="1:18">
      <c r="A74" s="3"/>
      <c r="B74" s="3"/>
      <c r="C74" s="3"/>
      <c r="D74" s="3"/>
      <c r="E74" s="3"/>
      <c r="F74" s="3"/>
      <c r="G74" s="13"/>
      <c r="H74" s="13"/>
      <c r="I74" s="13"/>
      <c r="J74" s="13"/>
      <c r="K74" s="13"/>
      <c r="L74" s="15"/>
      <c r="M74" s="3"/>
      <c r="N74" s="3"/>
      <c r="O74" s="3"/>
      <c r="P74" s="3"/>
      <c r="Q74" s="3"/>
    </row>
    <row r="75" spans="1:18" ht="31" customHeight="1">
      <c r="A75" s="3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</row>
    <row r="76" spans="1:18">
      <c r="A76" s="3"/>
      <c r="B76" s="3"/>
      <c r="C76" s="3"/>
      <c r="D76" s="3"/>
      <c r="E76" s="3"/>
      <c r="F76" s="3"/>
      <c r="G76" s="13"/>
      <c r="H76" s="13"/>
      <c r="I76" s="13"/>
      <c r="J76" s="13"/>
      <c r="K76" s="13"/>
      <c r="L76" s="15"/>
      <c r="M76" s="3"/>
      <c r="N76" s="3"/>
      <c r="O76" s="3"/>
      <c r="P76" s="3"/>
      <c r="Q76" s="3"/>
    </row>
    <row r="77" spans="1:18">
      <c r="A77" s="3"/>
      <c r="B77" s="3"/>
      <c r="C77" s="3"/>
      <c r="D77" s="3"/>
      <c r="E77" s="3"/>
      <c r="F77" s="3"/>
      <c r="G77" s="13"/>
      <c r="H77" s="13"/>
      <c r="I77" s="13"/>
      <c r="J77" s="13"/>
      <c r="K77" s="13"/>
      <c r="L77" s="15"/>
      <c r="M77" s="3"/>
      <c r="N77" s="3"/>
      <c r="O77" s="3"/>
      <c r="P77" s="3"/>
      <c r="Q77" s="3"/>
    </row>
    <row r="78" spans="1:18">
      <c r="A78" s="3"/>
      <c r="B78" s="3"/>
      <c r="C78" s="3"/>
      <c r="D78" s="3"/>
      <c r="E78" s="3"/>
      <c r="F78" s="3"/>
      <c r="G78" s="13"/>
      <c r="H78" s="13"/>
      <c r="I78" s="13"/>
      <c r="J78" s="13"/>
      <c r="K78" s="13"/>
      <c r="L78" s="15"/>
      <c r="M78" s="3"/>
      <c r="N78" s="3"/>
      <c r="O78" s="3"/>
      <c r="P78" s="3"/>
      <c r="Q78" s="3"/>
    </row>
    <row r="79" spans="1:18">
      <c r="A79" s="3"/>
      <c r="B79" s="30" t="s">
        <v>29</v>
      </c>
      <c r="C79" s="3"/>
      <c r="D79" s="3"/>
      <c r="E79" s="3"/>
      <c r="F79" s="3"/>
      <c r="G79" s="13"/>
      <c r="H79" s="13"/>
      <c r="I79" s="13"/>
      <c r="J79" s="13"/>
      <c r="K79" s="13"/>
      <c r="L79" s="15"/>
      <c r="M79" s="3"/>
      <c r="N79" s="3"/>
      <c r="O79" s="3"/>
      <c r="P79" s="3"/>
      <c r="Q79" s="3"/>
    </row>
  </sheetData>
  <mergeCells count="70">
    <mergeCell ref="I26:J26"/>
    <mergeCell ref="I27:J27"/>
    <mergeCell ref="I19:J19"/>
    <mergeCell ref="I20:J20"/>
    <mergeCell ref="I21:J21"/>
    <mergeCell ref="I22:J22"/>
    <mergeCell ref="I23:J23"/>
    <mergeCell ref="N58:P58"/>
    <mergeCell ref="B75:R75"/>
    <mergeCell ref="P12:Q14"/>
    <mergeCell ref="R12:R14"/>
    <mergeCell ref="Q51:Q54"/>
    <mergeCell ref="R51:R54"/>
    <mergeCell ref="I48:J48"/>
    <mergeCell ref="I49:J49"/>
    <mergeCell ref="I50:J50"/>
    <mergeCell ref="I51:J51"/>
    <mergeCell ref="I52:J52"/>
    <mergeCell ref="I38:J38"/>
    <mergeCell ref="I39:J39"/>
    <mergeCell ref="I40:J40"/>
    <mergeCell ref="I41:J41"/>
    <mergeCell ref="I18:J18"/>
    <mergeCell ref="I42:J42"/>
    <mergeCell ref="I16:J16"/>
    <mergeCell ref="I15:J15"/>
    <mergeCell ref="I17:J1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24:J24"/>
    <mergeCell ref="I25:J25"/>
    <mergeCell ref="I43:J43"/>
    <mergeCell ref="I44:J44"/>
    <mergeCell ref="I45:J45"/>
    <mergeCell ref="I46:J46"/>
    <mergeCell ref="I47:J47"/>
    <mergeCell ref="B12:B14"/>
    <mergeCell ref="B2:R2"/>
    <mergeCell ref="B1:R1"/>
    <mergeCell ref="D7:G7"/>
    <mergeCell ref="D9:G9"/>
    <mergeCell ref="I9:N9"/>
    <mergeCell ref="A4:R4"/>
    <mergeCell ref="B6:R6"/>
    <mergeCell ref="D8:H8"/>
    <mergeCell ref="J7:N7"/>
    <mergeCell ref="B50:F54"/>
    <mergeCell ref="B11:P11"/>
    <mergeCell ref="I10:K10"/>
    <mergeCell ref="L10:N10"/>
    <mergeCell ref="O10:P10"/>
    <mergeCell ref="C13:C14"/>
    <mergeCell ref="D13:D14"/>
    <mergeCell ref="E13:E14"/>
    <mergeCell ref="F13:F14"/>
    <mergeCell ref="I12:K14"/>
    <mergeCell ref="N12:O14"/>
    <mergeCell ref="L12:M14"/>
    <mergeCell ref="H12:H14"/>
    <mergeCell ref="G12:G14"/>
    <mergeCell ref="E12:F12"/>
    <mergeCell ref="C12:D12"/>
  </mergeCells>
  <phoneticPr fontId="30"/>
  <dataValidations count="4">
    <dataValidation type="list" allowBlank="1" showInputMessage="1" showErrorMessage="1" sqref="B57 P16:P49" xr:uid="{00000000-0002-0000-0000-000003000000}">
      <formula1>"Yes, No"</formula1>
    </dataValidation>
    <dataValidation type="list" allowBlank="1" showInputMessage="1" showErrorMessage="1" sqref="L16:L49" xr:uid="{00000000-0002-0000-0000-000000000000}">
      <formula1>"3km Walk, 5km Run, 10km Run, 3km Walk in person, 5km Run in person"</formula1>
    </dataValidation>
    <dataValidation type="list" allowBlank="1" showInputMessage="1" showErrorMessage="1" sqref="I16:J49" xr:uid="{00000000-0002-0000-0000-000001000000}">
      <formula1>"Adult, 6-12 years old, Below 5 years old"</formula1>
    </dataValidation>
    <dataValidation type="list" allowBlank="1" showInputMessage="1" showErrorMessage="1" sqref="N16:N49" xr:uid="{00000000-0002-0000-0000-000002000000}">
      <formula1>"S, M, L, XL"</formula1>
    </dataValidation>
  </dataValidations>
  <hyperlinks>
    <hyperlink ref="H15" r:id="rId1" display="mailto:hanako123@gmail.com" xr:uid="{00000000-0004-0000-0000-000000000000}"/>
    <hyperlink ref="H5" r:id="rId2" xr:uid="{CEF8F155-53A6-9B43-AF09-2B3AECCB8A01}"/>
    <hyperlink ref="J5" r:id="rId3" xr:uid="{8D22C220-A4DC-084A-86FC-DCB5AE0831AC}"/>
  </hyperlinks>
  <pageMargins left="0.7" right="0.7" top="0.75" bottom="0.75" header="0.3" footer="0.3"/>
  <pageSetup paperSize="8" scale="61" orientation="landscape" horizontalDpi="0" verticalDpi="0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C6345DB71AA148A6EE2EEC94CB7B75" ma:contentTypeVersion="13" ma:contentTypeDescription="新しいドキュメントを作成します。" ma:contentTypeScope="" ma:versionID="b81526b89dcb21bfdcf2c4071f11bc62">
  <xsd:schema xmlns:xsd="http://www.w3.org/2001/XMLSchema" xmlns:xs="http://www.w3.org/2001/XMLSchema" xmlns:p="http://schemas.microsoft.com/office/2006/metadata/properties" xmlns:ns2="fcb8286d-b45d-4655-91b9-ae1682f1b0ec" xmlns:ns3="6a0602b3-6149-4c8b-9ef6-1d848a96674c" targetNamespace="http://schemas.microsoft.com/office/2006/metadata/properties" ma:root="true" ma:fieldsID="c8a4307edf1f937ec78f4cd89ebf3155" ns2:_="" ns3:_="">
    <xsd:import namespace="fcb8286d-b45d-4655-91b9-ae1682f1b0ec"/>
    <xsd:import namespace="6a0602b3-6149-4c8b-9ef6-1d848a9667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8286d-b45d-4655-91b9-ae1682f1b0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73eabf1b-ca55-4ef7-a122-c0a3080e39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602b3-6149-4c8b-9ef6-1d848a96674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4e9db2e-3395-4b27-9cd9-999e5f845efd}" ma:internalName="TaxCatchAll" ma:showField="CatchAllData" ma:web="6a0602b3-6149-4c8b-9ef6-1d848a9667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8F2DE2-3C48-4D3B-8696-C8E164185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8286d-b45d-4655-91b9-ae1682f1b0ec"/>
    <ds:schemaRef ds:uri="6a0602b3-6149-4c8b-9ef6-1d848a9667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EAFCAF-D002-4A6F-9B38-94D6F28A4A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 Magnani</cp:lastModifiedBy>
  <cp:lastPrinted>2020-10-15T07:31:03Z</cp:lastPrinted>
  <dcterms:created xsi:type="dcterms:W3CDTF">2020-10-15T07:02:47Z</dcterms:created>
  <dcterms:modified xsi:type="dcterms:W3CDTF">2023-07-11T09:27:25Z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-1031987375</vt:i4>
  </property>
  <property fmtid="{D5CDD505-2E9C-101B-9397-08002B2CF9AE}" pid="3" name="_NewReviewCycle">
    <vt:lpwstr/>
  </property>
  <property fmtid="{D5CDD505-2E9C-101B-9397-08002B2CF9AE}" pid="4" name="_EmailSubject">
    <vt:lpwstr>RFTC Japan - Charity Run 2022</vt:lpwstr>
  </property>
  <property fmtid="{D5CDD505-2E9C-101B-9397-08002B2CF9AE}" pid="5" name="_AuthorEmail">
    <vt:lpwstr>mami@experis-executive.jp</vt:lpwstr>
  </property>
  <property fmtid="{D5CDD505-2E9C-101B-9397-08002B2CF9AE}" pid="6" name="_AuthorEmailDisplayName">
    <vt:lpwstr>Endo, Mami</vt:lpwstr>
  </property>
  <property fmtid="{D5CDD505-2E9C-101B-9397-08002B2CF9AE}" pid="7" name="_PreviousAdHocReviewCycleID">
    <vt:i4>1124702529</vt:i4>
  </property>
</Properties>
</file>