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2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RFTC/3 Events/Events in 2021/RUN 2021/"/>
    </mc:Choice>
  </mc:AlternateContent>
  <xr:revisionPtr revIDLastSave="0" documentId="13_ncr:1_{6F1054E8-D691-4A45-9BAE-728A23174017}" xr6:coauthVersionLast="47" xr6:coauthVersionMax="47" xr10:uidLastSave="{00000000-0000-0000-0000-000000000000}"/>
  <bookViews>
    <workbookView xWindow="0" yWindow="460" windowWidth="27320" windowHeight="13780" xr2:uid="{00000000-000D-0000-FFFF-FFFF00000000}"/>
  </bookViews>
  <sheets>
    <sheet name="Sheet1" sheetId="1" r:id="rId1"/>
  </sheets>
  <definedNames>
    <definedName name="_xlnm.Print_Area" localSheetId="0">Sheet1!$A$1:$Q$67</definedName>
  </definedNames>
  <calcPr calcId="191029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18" i="1" l="1"/>
  <c r="Q43" i="1" s="1"/>
  <c r="R44" i="1" s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R18" i="1"/>
  <c r="R43" i="1" s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O46" i="1"/>
  <c r="O45" i="1"/>
  <c r="O44" i="1"/>
  <c r="O43" i="1"/>
  <c r="M43" i="1"/>
  <c r="K45" i="1"/>
  <c r="K44" i="1"/>
  <c r="K43" i="1"/>
  <c r="M45" i="1"/>
  <c r="M44" i="1"/>
  <c r="N50" i="1" l="1"/>
</calcChain>
</file>

<file path=xl/sharedStrings.xml><?xml version="1.0" encoding="utf-8"?>
<sst xmlns="http://schemas.openxmlformats.org/spreadsheetml/2006/main" count="67" uniqueCount="63">
  <si>
    <t xml:space="preserve">Address 住所: </t>
  </si>
  <si>
    <t>E-mail :</t>
  </si>
  <si>
    <t>Tel:</t>
  </si>
  <si>
    <t xml:space="preserve"> </t>
  </si>
  <si>
    <t>#</t>
  </si>
  <si>
    <t>氏名</t>
  </si>
  <si>
    <t>Gender     性別</t>
  </si>
  <si>
    <t>E-mail</t>
  </si>
  <si>
    <t>Category　                                 参加カテゴリー</t>
  </si>
  <si>
    <t>T-Shirt Size
Tシャツサイズ
S / M / L / XL</t>
  </si>
  <si>
    <t>Fee            参加費</t>
  </si>
  <si>
    <t>Last</t>
  </si>
  <si>
    <t>First</t>
  </si>
  <si>
    <t>姓</t>
  </si>
  <si>
    <t>名</t>
  </si>
  <si>
    <t>SAMPLE</t>
  </si>
  <si>
    <t>Suzuki</t>
  </si>
  <si>
    <t>Hanako</t>
  </si>
  <si>
    <t>鈴木</t>
  </si>
  <si>
    <t>花子</t>
  </si>
  <si>
    <t>F</t>
  </si>
  <si>
    <t>hanako123@gmail.com</t>
  </si>
  <si>
    <t>5K Run</t>
  </si>
  <si>
    <t>L</t>
  </si>
  <si>
    <t>3K Walk</t>
  </si>
  <si>
    <t>S Size</t>
  </si>
  <si>
    <t>M Size</t>
  </si>
  <si>
    <t>Total</t>
  </si>
  <si>
    <t>10K Run</t>
  </si>
  <si>
    <t>L Size</t>
  </si>
  <si>
    <t>XL Size</t>
  </si>
  <si>
    <t>Please check this box if invoice is required.</t>
  </si>
  <si>
    <t xml:space="preserve"> 請求書が必要な場合は、ボックスにチェックを入れてください。</t>
  </si>
  <si>
    <t>　　　　　Total / 合計：￥</t>
  </si>
  <si>
    <t xml:space="preserve">Shipping cost will be incurred by your company. </t>
  </si>
  <si>
    <t>　&lt; BANK TRANSFER / 振込銀行口座 &gt;</t>
  </si>
  <si>
    <t>　BANK:</t>
  </si>
  <si>
    <t>TOKYO MITSUBISHI UFJ BANK　三菱東京UFJ銀行</t>
  </si>
  <si>
    <t>　BRANCH:</t>
  </si>
  <si>
    <t>SHIBUYA 渋谷支店</t>
  </si>
  <si>
    <t>　NAME OF ACCOUNT:</t>
  </si>
  <si>
    <t>RUN FOR THE CURE FOUNDATION</t>
  </si>
  <si>
    <t>トクヒ）ランフオーザキユアフアンデーシヨン</t>
  </si>
  <si>
    <t>　TYPE OF ACCOUNT:</t>
  </si>
  <si>
    <t>FUTSUU 普通</t>
  </si>
  <si>
    <t>　ACCOUNT NUMBER:</t>
  </si>
  <si>
    <t>Bank transfer fees should be incurred by the guest.</t>
  </si>
  <si>
    <t>恐れ入りますが、振込手数料は各自ご負担下さい。</t>
  </si>
  <si>
    <t>_</t>
  </si>
  <si>
    <t>Team Name チーム名:</t>
  </si>
  <si>
    <t xml:space="preserve">  </t>
  </si>
  <si>
    <t>Team Representative 代表者名:</t>
  </si>
  <si>
    <t>5km Run</t>
  </si>
  <si>
    <t>大人 Adult</t>
  </si>
  <si>
    <t>Below 5 years old</t>
  </si>
  <si>
    <t xml:space="preserve">6-12 years old </t>
  </si>
  <si>
    <t>Yes</t>
  </si>
  <si>
    <t xml:space="preserve">Raffe Participation　
抽選会参加
 ¥1,000 </t>
  </si>
  <si>
    <r>
      <t>Name(</t>
    </r>
    <r>
      <rPr>
        <b/>
        <sz val="11"/>
        <rFont val="Helvetica"/>
      </rPr>
      <t>漢字)</t>
    </r>
  </si>
  <si>
    <t xml:space="preserve">Age Group  年齢別グループ
大人 Adult - ¥5,000
6-12 years old -  ¥2,500
Below 5 years old - ¥0
</t>
  </si>
  <si>
    <t>Registration Fee (参加費): Adult (大人) /¥5,000, 12 years and under (6-12歳) /¥2,500, 5 and under (5歳以下) /Free（無料）</t>
  </si>
  <si>
    <r>
      <rPr>
        <sz val="14"/>
        <color rgb="FFFF0000"/>
        <rFont val="Helvetica"/>
      </rPr>
      <t>Tシャツの</t>
    </r>
    <r>
      <rPr>
        <b/>
        <sz val="14"/>
        <color rgb="FFFF0000"/>
        <rFont val="Helvetica"/>
      </rPr>
      <t>送料は御社ご負担の着払いとなります。</t>
    </r>
  </si>
  <si>
    <t>Run for the Cure®/ Walk for Life 2021  - Group Registration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</si>
</sst>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 * #,##0_ ;_ * \-#,##0_ ;_ * &quot;-&quot;??_ ;_ @_ "/>
  </numFmts>
  <fonts count="32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4"/>
      <name val="Helvetica"/>
    </font>
    <font>
      <b/>
      <sz val="20"/>
      <color rgb="FFFF0080"/>
      <name val="Helvetica"/>
    </font>
    <font>
      <b/>
      <sz val="24"/>
      <color rgb="FFFFFFFF"/>
      <name val="Helvetica"/>
    </font>
    <font>
      <sz val="12"/>
      <color theme="1"/>
      <name val="Helvetica"/>
    </font>
    <font>
      <sz val="18"/>
      <name val="Helvetica"/>
    </font>
    <font>
      <sz val="11"/>
      <name val="Helvetica"/>
    </font>
    <font>
      <sz val="12"/>
      <name val="Helvetica"/>
    </font>
    <font>
      <b/>
      <sz val="18"/>
      <color rgb="FFFF0000"/>
      <name val="Helvetica"/>
    </font>
    <font>
      <b/>
      <sz val="18"/>
      <color rgb="FF3366FF"/>
      <name val="Helvetica"/>
    </font>
    <font>
      <b/>
      <sz val="14"/>
      <name val="Helvetica"/>
    </font>
    <font>
      <b/>
      <u/>
      <sz val="14"/>
      <color rgb="FF0000D4"/>
      <name val="Helvetica"/>
    </font>
    <font>
      <b/>
      <sz val="13"/>
      <color rgb="FFFF0000"/>
      <name val="Helvetica"/>
    </font>
    <font>
      <b/>
      <sz val="11"/>
      <name val="Helvetica"/>
    </font>
    <font>
      <b/>
      <sz val="12"/>
      <color rgb="FFFF0000"/>
      <name val="Helvetica"/>
    </font>
    <font>
      <b/>
      <sz val="12"/>
      <name val="Helvetica"/>
    </font>
    <font>
      <sz val="10"/>
      <color rgb="FF000000"/>
      <name val="Helvetica"/>
    </font>
    <font>
      <b/>
      <sz val="14"/>
      <color rgb="FFFF0000"/>
      <name val="Helvetica"/>
    </font>
    <font>
      <b/>
      <sz val="12"/>
      <color rgb="FF000000"/>
      <name val="Helvetica"/>
    </font>
    <font>
      <sz val="12"/>
      <color rgb="FF000000"/>
      <name val="Helvetica"/>
    </font>
    <font>
      <sz val="11"/>
      <color rgb="FFFFFFFF"/>
      <name val="Helvetica"/>
    </font>
    <font>
      <sz val="10"/>
      <name val="Helvetica"/>
    </font>
    <font>
      <b/>
      <sz val="10"/>
      <name val="Helvetica"/>
    </font>
    <font>
      <u/>
      <sz val="10"/>
      <color theme="10"/>
      <name val="Helvetica"/>
    </font>
    <font>
      <sz val="10"/>
      <color theme="1"/>
      <name val="Helvetica"/>
    </font>
    <font>
      <u/>
      <sz val="10"/>
      <color rgb="FF0000D4"/>
      <name val="Helvetica"/>
    </font>
    <font>
      <b/>
      <sz val="10"/>
      <color rgb="FF000080"/>
      <name val="Helvetica"/>
    </font>
    <font>
      <b/>
      <sz val="10"/>
      <color theme="1"/>
      <name val="Helvetica"/>
    </font>
    <font>
      <b/>
      <sz val="12"/>
      <color theme="1"/>
      <name val="Helvetica"/>
    </font>
    <font>
      <b/>
      <u/>
      <sz val="12"/>
      <color rgb="FF0000D4"/>
      <name val="Helvetica"/>
    </font>
    <font>
      <sz val="14"/>
      <color rgb="FFFF0000"/>
      <name val="Helvetica"/>
    </font>
  </fonts>
  <fills count="14">
    <fill>
      <patternFill patternType="none"/>
    </fill>
    <fill>
      <patternFill patternType="gray125"/>
    </fill>
    <fill>
      <patternFill patternType="solid">
        <fgColor rgb="FFD84073"/>
        <bgColor rgb="FF000000"/>
      </patternFill>
    </fill>
    <fill>
      <patternFill patternType="solid">
        <fgColor rgb="FF822654"/>
        <bgColor rgb="FF000000"/>
      </patternFill>
    </fill>
    <fill>
      <patternFill patternType="solid">
        <fgColor rgb="FFF5DDE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rgb="FF000000"/>
      </patternFill>
    </fill>
    <fill>
      <patternFill patternType="lightDown">
        <fgColor rgb="FF000000"/>
        <bgColor rgb="FFFFFF00"/>
      </patternFill>
    </fill>
    <fill>
      <patternFill patternType="solid">
        <fgColor rgb="FFF2F2F2"/>
        <bgColor rgb="FF000000"/>
      </patternFill>
    </fill>
    <fill>
      <patternFill patternType="lightDown">
        <fgColor rgb="FF000000"/>
        <bgColor rgb="FFF2F2F2"/>
      </patternFill>
    </fill>
    <fill>
      <patternFill patternType="solid">
        <fgColor rgb="FFD9D9D9"/>
        <bgColor rgb="FF000000"/>
      </patternFill>
    </fill>
    <fill>
      <patternFill patternType="solid">
        <fgColor theme="0" tint="-4.9989318521683403E-2"/>
        <bgColor rgb="FF000000"/>
      </patternFill>
    </fill>
    <fill>
      <patternFill patternType="lightDown">
        <fgColor rgb="FF000000"/>
        <bgColor rgb="FFF5DDE8"/>
      </patternFill>
    </fill>
    <fill>
      <patternFill patternType="solid">
        <fgColor rgb="FFF5DDE8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Alignment="1">
      <alignment vertical="center"/>
    </xf>
    <xf numFmtId="0" fontId="5" fillId="0" borderId="0" xfId="0" applyFont="1"/>
    <xf numFmtId="0" fontId="3" fillId="3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/>
    <xf numFmtId="0" fontId="11" fillId="0" borderId="0" xfId="0" applyFont="1" applyAlignment="1">
      <alignment horizontal="center"/>
    </xf>
    <xf numFmtId="0" fontId="7" fillId="0" borderId="1" xfId="0" applyFont="1" applyBorder="1" applyAlignment="1">
      <alignment vertical="center"/>
    </xf>
    <xf numFmtId="164" fontId="17" fillId="8" borderId="15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10" borderId="0" xfId="0" applyFont="1" applyFill="1"/>
    <xf numFmtId="0" fontId="20" fillId="10" borderId="0" xfId="0" applyFont="1" applyFill="1"/>
    <xf numFmtId="0" fontId="20" fillId="10" borderId="0" xfId="0" applyFont="1" applyFill="1" applyAlignment="1">
      <alignment horizontal="center" wrapText="1"/>
    </xf>
    <xf numFmtId="0" fontId="20" fillId="10" borderId="0" xfId="0" applyFont="1" applyFill="1" applyAlignment="1">
      <alignment horizontal="center"/>
    </xf>
    <xf numFmtId="0" fontId="20" fillId="10" borderId="0" xfId="0" applyFont="1" applyFill="1" applyAlignment="1">
      <alignment horizontal="left"/>
    </xf>
    <xf numFmtId="0" fontId="7" fillId="10" borderId="0" xfId="0" applyFont="1" applyFill="1" applyAlignment="1">
      <alignment vertical="center"/>
    </xf>
    <xf numFmtId="0" fontId="7" fillId="10" borderId="0" xfId="0" applyFont="1" applyFill="1" applyAlignment="1">
      <alignment horizontal="center"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3" fillId="6" borderId="4" xfId="0" applyFont="1" applyFill="1" applyBorder="1" applyAlignment="1">
      <alignment horizontal="center" vertical="center"/>
    </xf>
    <xf numFmtId="0" fontId="17" fillId="6" borderId="15" xfId="0" applyFont="1" applyFill="1" applyBorder="1" applyAlignment="1">
      <alignment vertical="center"/>
    </xf>
    <xf numFmtId="0" fontId="17" fillId="6" borderId="15" xfId="0" applyFont="1" applyFill="1" applyBorder="1" applyAlignment="1">
      <alignment horizontal="center" vertical="center"/>
    </xf>
    <xf numFmtId="0" fontId="24" fillId="6" borderId="15" xfId="1" applyFont="1" applyFill="1" applyBorder="1" applyAlignment="1">
      <alignment horizontal="center" vertical="center"/>
    </xf>
    <xf numFmtId="0" fontId="17" fillId="7" borderId="15" xfId="0" applyFont="1" applyFill="1" applyBorder="1" applyAlignment="1">
      <alignment horizontal="left" vertical="center"/>
    </xf>
    <xf numFmtId="0" fontId="17" fillId="7" borderId="15" xfId="0" applyFont="1" applyFill="1" applyBorder="1" applyAlignment="1">
      <alignment horizontal="center" vertical="center"/>
    </xf>
    <xf numFmtId="0" fontId="25" fillId="0" borderId="0" xfId="0" applyFont="1"/>
    <xf numFmtId="0" fontId="23" fillId="8" borderId="4" xfId="0" applyFont="1" applyFill="1" applyBorder="1" applyAlignment="1">
      <alignment horizontal="center" vertical="center"/>
    </xf>
    <xf numFmtId="0" fontId="17" fillId="8" borderId="15" xfId="0" applyFont="1" applyFill="1" applyBorder="1" applyAlignment="1">
      <alignment vertical="center"/>
    </xf>
    <xf numFmtId="0" fontId="17" fillId="8" borderId="15" xfId="0" applyFont="1" applyFill="1" applyBorder="1" applyAlignment="1">
      <alignment horizontal="center" vertical="center"/>
    </xf>
    <xf numFmtId="0" fontId="26" fillId="8" borderId="15" xfId="0" applyFont="1" applyFill="1" applyBorder="1" applyAlignment="1">
      <alignment horizontal="center" vertical="center"/>
    </xf>
    <xf numFmtId="0" fontId="17" fillId="9" borderId="15" xfId="0" applyFont="1" applyFill="1" applyBorder="1" applyAlignment="1">
      <alignment horizontal="left" vertical="center"/>
    </xf>
    <xf numFmtId="0" fontId="17" fillId="9" borderId="15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3" fillId="4" borderId="3" xfId="0" applyFont="1" applyFill="1" applyBorder="1" applyAlignment="1">
      <alignment horizontal="center" vertical="center"/>
    </xf>
    <xf numFmtId="0" fontId="22" fillId="4" borderId="21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 shrinkToFit="1"/>
    </xf>
    <xf numFmtId="0" fontId="23" fillId="4" borderId="21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3" fillId="4" borderId="0" xfId="0" applyFont="1" applyFill="1" applyAlignment="1">
      <alignment horizontal="center" vertical="center"/>
    </xf>
    <xf numFmtId="0" fontId="23" fillId="4" borderId="24" xfId="0" applyFont="1" applyFill="1" applyBorder="1" applyAlignment="1">
      <alignment horizontal="center" vertical="center" shrinkToFit="1"/>
    </xf>
    <xf numFmtId="0" fontId="23" fillId="4" borderId="25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 shrinkToFit="1"/>
    </xf>
    <xf numFmtId="0" fontId="23" fillId="4" borderId="27" xfId="0" applyFont="1" applyFill="1" applyBorder="1" applyAlignment="1">
      <alignment horizontal="center" vertical="center"/>
    </xf>
    <xf numFmtId="0" fontId="17" fillId="7" borderId="28" xfId="0" applyFont="1" applyFill="1" applyBorder="1" applyAlignment="1">
      <alignment horizontal="left" vertical="center"/>
    </xf>
    <xf numFmtId="0" fontId="17" fillId="9" borderId="7" xfId="0" applyFont="1" applyFill="1" applyBorder="1" applyAlignment="1">
      <alignment horizontal="left" vertical="center"/>
    </xf>
    <xf numFmtId="0" fontId="17" fillId="9" borderId="36" xfId="0" applyFont="1" applyFill="1" applyBorder="1" applyAlignment="1">
      <alignment horizontal="left" vertical="center"/>
    </xf>
    <xf numFmtId="0" fontId="22" fillId="4" borderId="25" xfId="0" applyFont="1" applyFill="1" applyBorder="1" applyAlignment="1">
      <alignment horizontal="center" vertical="center"/>
    </xf>
    <xf numFmtId="0" fontId="22" fillId="4" borderId="40" xfId="0" applyFont="1" applyFill="1" applyBorder="1" applyAlignment="1">
      <alignment horizontal="center" vertical="center"/>
    </xf>
    <xf numFmtId="0" fontId="22" fillId="4" borderId="43" xfId="0" applyFont="1" applyFill="1" applyBorder="1" applyAlignment="1">
      <alignment horizontal="center" vertical="center"/>
    </xf>
    <xf numFmtId="164" fontId="17" fillId="8" borderId="28" xfId="0" applyNumberFormat="1" applyFont="1" applyFill="1" applyBorder="1" applyAlignment="1">
      <alignment horizontal="right" vertical="center"/>
    </xf>
    <xf numFmtId="164" fontId="17" fillId="8" borderId="15" xfId="0" applyNumberFormat="1" applyFont="1" applyFill="1" applyBorder="1" applyAlignment="1">
      <alignment horizontal="right" vertical="center"/>
    </xf>
    <xf numFmtId="0" fontId="17" fillId="12" borderId="32" xfId="0" applyFont="1" applyFill="1" applyBorder="1" applyAlignment="1">
      <alignment horizontal="center" vertical="center"/>
    </xf>
    <xf numFmtId="164" fontId="28" fillId="13" borderId="7" xfId="0" applyNumberFormat="1" applyFont="1" applyFill="1" applyBorder="1" applyAlignment="1">
      <alignment vertical="center"/>
    </xf>
    <xf numFmtId="164" fontId="23" fillId="4" borderId="7" xfId="0" applyNumberFormat="1" applyFont="1" applyFill="1" applyBorder="1" applyAlignment="1">
      <alignment horizontal="center" vertical="center"/>
    </xf>
    <xf numFmtId="164" fontId="17" fillId="8" borderId="35" xfId="0" applyNumberFormat="1" applyFont="1" applyFill="1" applyBorder="1" applyAlignment="1">
      <alignment vertical="center"/>
    </xf>
    <xf numFmtId="164" fontId="17" fillId="8" borderId="44" xfId="0" applyNumberFormat="1" applyFont="1" applyFill="1" applyBorder="1" applyAlignment="1">
      <alignment horizontal="right" vertical="center"/>
    </xf>
    <xf numFmtId="164" fontId="17" fillId="8" borderId="35" xfId="0" applyNumberFormat="1" applyFont="1" applyFill="1" applyBorder="1" applyAlignment="1">
      <alignment horizontal="right" vertical="center"/>
    </xf>
    <xf numFmtId="0" fontId="23" fillId="4" borderId="46" xfId="0" applyFont="1" applyFill="1" applyBorder="1" applyAlignment="1">
      <alignment horizontal="center" vertical="center"/>
    </xf>
    <xf numFmtId="0" fontId="23" fillId="4" borderId="45" xfId="0" applyFont="1" applyFill="1" applyBorder="1" applyAlignment="1">
      <alignment horizontal="center" vertical="center"/>
    </xf>
    <xf numFmtId="0" fontId="17" fillId="12" borderId="1" xfId="0" applyFont="1" applyFill="1" applyBorder="1" applyAlignment="1">
      <alignment horizontal="center" vertical="center"/>
    </xf>
    <xf numFmtId="164" fontId="17" fillId="6" borderId="7" xfId="0" applyNumberFormat="1" applyFont="1" applyFill="1" applyBorder="1" applyAlignment="1">
      <alignment horizontal="center" vertical="center"/>
    </xf>
    <xf numFmtId="164" fontId="17" fillId="6" borderId="7" xfId="0" applyNumberFormat="1" applyFont="1" applyFill="1" applyBorder="1" applyAlignment="1">
      <alignment vertical="center"/>
    </xf>
    <xf numFmtId="164" fontId="17" fillId="6" borderId="15" xfId="0" applyNumberFormat="1" applyFont="1" applyFill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/>
    </xf>
    <xf numFmtId="0" fontId="11" fillId="0" borderId="47" xfId="0" applyFont="1" applyBorder="1" applyAlignment="1">
      <alignment horizontal="center" vertical="top"/>
    </xf>
    <xf numFmtId="0" fontId="31" fillId="10" borderId="0" xfId="0" applyFont="1" applyFill="1" applyAlignment="1">
      <alignment vertical="center"/>
    </xf>
    <xf numFmtId="0" fontId="27" fillId="4" borderId="16" xfId="0" applyFont="1" applyFill="1" applyBorder="1" applyAlignment="1">
      <alignment horizontal="center" vertical="center"/>
    </xf>
    <xf numFmtId="0" fontId="27" fillId="4" borderId="3" xfId="0" applyFont="1" applyFill="1" applyBorder="1" applyAlignment="1">
      <alignment horizontal="center" vertical="center"/>
    </xf>
    <xf numFmtId="0" fontId="27" fillId="4" borderId="17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27" fillId="4" borderId="18" xfId="0" applyFont="1" applyFill="1" applyBorder="1" applyAlignment="1">
      <alignment horizontal="center" vertical="center"/>
    </xf>
    <xf numFmtId="0" fontId="27" fillId="4" borderId="19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right" vertical="center"/>
    </xf>
    <xf numFmtId="0" fontId="13" fillId="0" borderId="0" xfId="0" applyFont="1" applyAlignment="1">
      <alignment horizontal="center" vertical="center"/>
    </xf>
    <xf numFmtId="0" fontId="7" fillId="4" borderId="31" xfId="0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center" vertical="center" wrapText="1"/>
    </xf>
    <xf numFmtId="14" fontId="7" fillId="4" borderId="10" xfId="0" applyNumberFormat="1" applyFont="1" applyFill="1" applyBorder="1" applyAlignment="1">
      <alignment horizontal="center" vertical="center" wrapText="1"/>
    </xf>
    <xf numFmtId="14" fontId="7" fillId="4" borderId="3" xfId="0" applyNumberFormat="1" applyFont="1" applyFill="1" applyBorder="1" applyAlignment="1">
      <alignment horizontal="center" vertical="center" wrapText="1"/>
    </xf>
    <xf numFmtId="14" fontId="7" fillId="4" borderId="11" xfId="0" applyNumberFormat="1" applyFont="1" applyFill="1" applyBorder="1" applyAlignment="1">
      <alignment horizontal="center" vertical="center" wrapText="1"/>
    </xf>
    <xf numFmtId="14" fontId="7" fillId="4" borderId="12" xfId="0" applyNumberFormat="1" applyFont="1" applyFill="1" applyBorder="1" applyAlignment="1">
      <alignment horizontal="center" vertical="center" wrapText="1"/>
    </xf>
    <xf numFmtId="14" fontId="7" fillId="4" borderId="0" xfId="0" applyNumberFormat="1" applyFont="1" applyFill="1" applyBorder="1" applyAlignment="1">
      <alignment horizontal="center" vertical="center" wrapText="1"/>
    </xf>
    <xf numFmtId="14" fontId="7" fillId="4" borderId="13" xfId="0" applyNumberFormat="1" applyFont="1" applyFill="1" applyBorder="1" applyAlignment="1">
      <alignment horizontal="center" vertical="center" wrapText="1"/>
    </xf>
    <xf numFmtId="14" fontId="7" fillId="4" borderId="14" xfId="0" applyNumberFormat="1" applyFont="1" applyFill="1" applyBorder="1" applyAlignment="1">
      <alignment horizontal="center" vertical="center" wrapText="1"/>
    </xf>
    <xf numFmtId="14" fontId="7" fillId="4" borderId="32" xfId="0" applyNumberFormat="1" applyFont="1" applyFill="1" applyBorder="1" applyAlignment="1">
      <alignment horizontal="center" vertical="center" wrapText="1"/>
    </xf>
    <xf numFmtId="14" fontId="7" fillId="4" borderId="15" xfId="0" applyNumberFormat="1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30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/>
    </xf>
    <xf numFmtId="0" fontId="6" fillId="4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30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7" fillId="11" borderId="33" xfId="0" applyFont="1" applyFill="1" applyBorder="1" applyAlignment="1">
      <alignment horizontal="center" vertical="center"/>
    </xf>
    <xf numFmtId="0" fontId="17" fillId="11" borderId="34" xfId="0" applyFont="1" applyFill="1" applyBorder="1" applyAlignment="1">
      <alignment horizontal="center" vertical="center"/>
    </xf>
    <xf numFmtId="0" fontId="17" fillId="6" borderId="33" xfId="0" applyFont="1" applyFill="1" applyBorder="1" applyAlignment="1">
      <alignment horizontal="center" vertical="center"/>
    </xf>
    <xf numFmtId="0" fontId="17" fillId="6" borderId="34" xfId="0" applyFont="1" applyFill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22" fillId="4" borderId="41" xfId="0" applyFont="1" applyFill="1" applyBorder="1" applyAlignment="1">
      <alignment horizontal="center" vertical="center"/>
    </xf>
    <xf numFmtId="0" fontId="22" fillId="4" borderId="4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28" fillId="13" borderId="28" xfId="0" applyFont="1" applyFill="1" applyBorder="1" applyAlignment="1">
      <alignment horizontal="center" vertical="center" wrapText="1"/>
    </xf>
    <xf numFmtId="0" fontId="28" fillId="13" borderId="35" xfId="0" applyFont="1" applyFill="1" applyBorder="1" applyAlignment="1">
      <alignment horizontal="center" vertical="center" wrapText="1"/>
    </xf>
    <xf numFmtId="164" fontId="28" fillId="4" borderId="28" xfId="0" applyNumberFormat="1" applyFont="1" applyFill="1" applyBorder="1" applyAlignment="1">
      <alignment horizontal="center" vertical="center"/>
    </xf>
    <xf numFmtId="0" fontId="28" fillId="4" borderId="28" xfId="0" applyFont="1" applyFill="1" applyBorder="1" applyAlignment="1">
      <alignment horizontal="center" vertical="center"/>
    </xf>
    <xf numFmtId="0" fontId="28" fillId="4" borderId="35" xfId="0" applyFont="1" applyFill="1" applyBorder="1" applyAlignment="1">
      <alignment horizontal="center" vertical="center"/>
    </xf>
    <xf numFmtId="0" fontId="23" fillId="4" borderId="20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23" fillId="4" borderId="37" xfId="0" applyFont="1" applyFill="1" applyBorder="1" applyAlignment="1">
      <alignment horizontal="center" vertical="center"/>
    </xf>
    <xf numFmtId="0" fontId="23" fillId="4" borderId="24" xfId="0" applyFont="1" applyFill="1" applyBorder="1" applyAlignment="1">
      <alignment horizontal="center" vertical="center"/>
    </xf>
    <xf numFmtId="0" fontId="23" fillId="4" borderId="38" xfId="0" applyFont="1" applyFill="1" applyBorder="1" applyAlignment="1">
      <alignment horizontal="center" vertical="center"/>
    </xf>
    <xf numFmtId="0" fontId="23" fillId="4" borderId="39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5DDE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233363</xdr:colOff>
      <xdr:row>56</xdr:row>
      <xdr:rowOff>52387</xdr:rowOff>
    </xdr:from>
    <xdr:to>
      <xdr:col>17</xdr:col>
      <xdr:colOff>885825</xdr:colOff>
      <xdr:row>65</xdr:row>
      <xdr:rowOff>19050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6ECC80A-D475-8C46-B13E-1A011BA87D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20134" y="12646554"/>
          <a:ext cx="3099858" cy="1805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hanako123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71"/>
  <sheetViews>
    <sheetView tabSelected="1" zoomScale="96" zoomScaleNormal="96" zoomScalePageLayoutView="96" workbookViewId="0">
      <selection activeCell="B1" sqref="B1:R1"/>
    </sheetView>
  </sheetViews>
  <sheetFormatPr baseColWidth="10" defaultRowHeight="16" x14ac:dyDescent="0.2"/>
  <cols>
    <col min="1" max="2" width="10.83203125" style="2"/>
    <col min="3" max="3" width="10.6640625" style="2" customWidth="1"/>
    <col min="4" max="4" width="10.5" style="2" customWidth="1"/>
    <col min="5" max="5" width="10.83203125" style="2"/>
    <col min="6" max="6" width="8" style="2" customWidth="1"/>
    <col min="7" max="7" width="22.33203125" style="2" customWidth="1"/>
    <col min="8" max="8" width="20.83203125" style="2" customWidth="1"/>
    <col min="9" max="9" width="10.83203125" style="2"/>
    <col min="10" max="10" width="9.1640625" style="2" customWidth="1"/>
    <col min="11" max="11" width="9.6640625" style="2" customWidth="1"/>
    <col min="12" max="15" width="10.83203125" style="2"/>
    <col min="16" max="16" width="9.6640625" style="2" customWidth="1"/>
    <col min="17" max="17" width="11.6640625" style="2" customWidth="1"/>
    <col min="18" max="18" width="12.33203125" style="2" customWidth="1"/>
    <col min="19" max="16384" width="10.83203125" style="2"/>
  </cols>
  <sheetData>
    <row r="1" spans="1:18" ht="31" x14ac:dyDescent="0.2">
      <c r="A1" s="1"/>
      <c r="B1" s="119" t="s">
        <v>62</v>
      </c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</row>
    <row r="2" spans="1:18" ht="31" customHeight="1" x14ac:dyDescent="0.2">
      <c r="A2" s="1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23" x14ac:dyDescent="0.25">
      <c r="A3" s="1"/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</row>
    <row r="4" spans="1:18" ht="23" x14ac:dyDescent="0.2">
      <c r="A4" s="4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</row>
    <row r="5" spans="1:18" ht="31" customHeight="1" x14ac:dyDescent="0.2">
      <c r="A5" s="5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</row>
    <row r="6" spans="1:18" ht="23" x14ac:dyDescent="0.2">
      <c r="A6" s="5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</row>
    <row r="7" spans="1:18" ht="23" x14ac:dyDescent="0.2">
      <c r="A7" s="127" t="s">
        <v>60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</row>
    <row r="8" spans="1:18" ht="31" customHeight="1" x14ac:dyDescent="0.2">
      <c r="A8" s="5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</row>
    <row r="9" spans="1:18" ht="26" customHeight="1" thickBot="1" x14ac:dyDescent="0.25">
      <c r="A9" s="6"/>
      <c r="B9" s="79" t="s">
        <v>49</v>
      </c>
      <c r="C9" s="79"/>
      <c r="D9" s="124" t="s">
        <v>50</v>
      </c>
      <c r="E9" s="124"/>
      <c r="F9" s="124"/>
      <c r="G9" s="124"/>
      <c r="H9" s="80" t="s">
        <v>51</v>
      </c>
      <c r="I9" s="7"/>
      <c r="J9" s="7"/>
      <c r="K9" s="125"/>
      <c r="L9" s="125"/>
      <c r="M9" s="125"/>
      <c r="N9" s="125"/>
      <c r="O9" s="8"/>
      <c r="P9" s="8"/>
      <c r="Q9" s="6"/>
    </row>
    <row r="10" spans="1:18" ht="26" customHeight="1" thickBot="1" x14ac:dyDescent="0.25">
      <c r="A10" s="6"/>
      <c r="B10" s="81" t="s">
        <v>0</v>
      </c>
      <c r="C10" s="81"/>
      <c r="D10" s="129"/>
      <c r="E10" s="129"/>
      <c r="F10" s="129"/>
      <c r="G10" s="129"/>
      <c r="H10" s="130"/>
      <c r="I10" s="8"/>
      <c r="J10" s="8"/>
      <c r="K10" s="8"/>
      <c r="L10" s="82"/>
      <c r="M10" s="8"/>
      <c r="N10" s="8"/>
      <c r="O10" s="6"/>
      <c r="P10" s="6"/>
      <c r="Q10" s="6"/>
    </row>
    <row r="11" spans="1:18" ht="26" customHeight="1" thickBot="1" x14ac:dyDescent="0.25">
      <c r="A11" s="6"/>
      <c r="B11" s="81" t="s">
        <v>1</v>
      </c>
      <c r="C11" s="81"/>
      <c r="D11" s="126"/>
      <c r="E11" s="126"/>
      <c r="F11" s="126"/>
      <c r="G11" s="126"/>
      <c r="H11" s="79" t="s">
        <v>2</v>
      </c>
      <c r="I11" s="124"/>
      <c r="J11" s="124"/>
      <c r="K11" s="124"/>
      <c r="L11" s="124"/>
      <c r="M11" s="124"/>
      <c r="N11" s="124"/>
      <c r="O11" s="6"/>
      <c r="P11" s="6"/>
      <c r="Q11" s="6"/>
    </row>
    <row r="12" spans="1:18" ht="18" x14ac:dyDescent="0.2">
      <c r="A12" s="5"/>
      <c r="B12" s="9"/>
      <c r="C12" s="10"/>
      <c r="D12" s="9"/>
      <c r="E12" s="11"/>
      <c r="F12" s="9"/>
      <c r="G12" s="9"/>
      <c r="H12" s="12"/>
      <c r="I12" s="93" t="s">
        <v>3</v>
      </c>
      <c r="J12" s="93"/>
      <c r="K12" s="93"/>
      <c r="L12" s="93" t="s">
        <v>3</v>
      </c>
      <c r="M12" s="93"/>
      <c r="N12" s="93"/>
      <c r="O12" s="93" t="s">
        <v>3</v>
      </c>
      <c r="P12" s="93"/>
      <c r="Q12" s="5"/>
    </row>
    <row r="13" spans="1:18" ht="17" thickBot="1" x14ac:dyDescent="0.25">
      <c r="A13" s="5"/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13"/>
    </row>
    <row r="14" spans="1:18" ht="48" customHeight="1" x14ac:dyDescent="0.2">
      <c r="A14" s="5"/>
      <c r="B14" s="116" t="s">
        <v>4</v>
      </c>
      <c r="C14" s="114" t="s">
        <v>58</v>
      </c>
      <c r="D14" s="115"/>
      <c r="E14" s="114" t="s">
        <v>5</v>
      </c>
      <c r="F14" s="115"/>
      <c r="G14" s="111" t="s">
        <v>6</v>
      </c>
      <c r="H14" s="111" t="s">
        <v>7</v>
      </c>
      <c r="I14" s="96" t="s">
        <v>59</v>
      </c>
      <c r="J14" s="97"/>
      <c r="K14" s="98"/>
      <c r="L14" s="105" t="s">
        <v>8</v>
      </c>
      <c r="M14" s="106"/>
      <c r="N14" s="105" t="s">
        <v>9</v>
      </c>
      <c r="O14" s="106"/>
      <c r="P14" s="105" t="s">
        <v>57</v>
      </c>
      <c r="Q14" s="139"/>
      <c r="R14" s="111" t="s">
        <v>10</v>
      </c>
    </row>
    <row r="15" spans="1:18" ht="29" customHeight="1" x14ac:dyDescent="0.2">
      <c r="A15" s="5"/>
      <c r="B15" s="117"/>
      <c r="C15" s="94" t="s">
        <v>11</v>
      </c>
      <c r="D15" s="94" t="s">
        <v>12</v>
      </c>
      <c r="E15" s="94" t="s">
        <v>13</v>
      </c>
      <c r="F15" s="94" t="s">
        <v>14</v>
      </c>
      <c r="G15" s="112"/>
      <c r="H15" s="112"/>
      <c r="I15" s="99"/>
      <c r="J15" s="100"/>
      <c r="K15" s="101"/>
      <c r="L15" s="107"/>
      <c r="M15" s="108"/>
      <c r="N15" s="107"/>
      <c r="O15" s="108"/>
      <c r="P15" s="107"/>
      <c r="Q15" s="140"/>
      <c r="R15" s="112"/>
    </row>
    <row r="16" spans="1:18" x14ac:dyDescent="0.2">
      <c r="A16" s="5"/>
      <c r="B16" s="118"/>
      <c r="C16" s="95"/>
      <c r="D16" s="95"/>
      <c r="E16" s="95"/>
      <c r="F16" s="95"/>
      <c r="G16" s="95"/>
      <c r="H16" s="113"/>
      <c r="I16" s="102"/>
      <c r="J16" s="103"/>
      <c r="K16" s="104"/>
      <c r="L16" s="109"/>
      <c r="M16" s="110"/>
      <c r="N16" s="109"/>
      <c r="O16" s="110"/>
      <c r="P16" s="109"/>
      <c r="Q16" s="141"/>
      <c r="R16" s="95"/>
    </row>
    <row r="17" spans="1:18" s="40" customFormat="1" ht="13" x14ac:dyDescent="0.15">
      <c r="A17" s="33"/>
      <c r="B17" s="34" t="s">
        <v>15</v>
      </c>
      <c r="C17" s="35" t="s">
        <v>16</v>
      </c>
      <c r="D17" s="35" t="s">
        <v>17</v>
      </c>
      <c r="E17" s="35" t="s">
        <v>18</v>
      </c>
      <c r="F17" s="35" t="s">
        <v>19</v>
      </c>
      <c r="G17" s="36" t="s">
        <v>20</v>
      </c>
      <c r="H17" s="37" t="s">
        <v>21</v>
      </c>
      <c r="I17" s="133" t="s">
        <v>53</v>
      </c>
      <c r="J17" s="134"/>
      <c r="K17" s="59"/>
      <c r="L17" s="36" t="s">
        <v>52</v>
      </c>
      <c r="M17" s="38"/>
      <c r="N17" s="36" t="s">
        <v>23</v>
      </c>
      <c r="O17" s="39"/>
      <c r="P17" s="76" t="s">
        <v>56</v>
      </c>
      <c r="Q17" s="78">
        <v>1000</v>
      </c>
      <c r="R17" s="77">
        <v>5000</v>
      </c>
    </row>
    <row r="18" spans="1:18" s="40" customFormat="1" ht="13" x14ac:dyDescent="0.15">
      <c r="A18" s="33"/>
      <c r="B18" s="41">
        <v>1</v>
      </c>
      <c r="C18" s="42"/>
      <c r="D18" s="42"/>
      <c r="E18" s="42"/>
      <c r="F18" s="42"/>
      <c r="G18" s="43"/>
      <c r="H18" s="44"/>
      <c r="I18" s="131"/>
      <c r="J18" s="132"/>
      <c r="K18" s="60"/>
      <c r="L18" s="43"/>
      <c r="M18" s="45"/>
      <c r="N18" s="43"/>
      <c r="O18" s="46"/>
      <c r="P18" s="14"/>
      <c r="Q18" s="66">
        <f>IF(P18="Yes", 1000, IF(P18="No", 0, IF(P18="", 0)))</f>
        <v>0</v>
      </c>
      <c r="R18" s="65">
        <f>IF(I18="Adult", 5000, IF(I18="6-12 years old", 2500, IF(I18="Below 5 years old", 0, IF(I18="", 0))))</f>
        <v>0</v>
      </c>
    </row>
    <row r="19" spans="1:18" s="40" customFormat="1" ht="13" x14ac:dyDescent="0.15">
      <c r="A19" s="33"/>
      <c r="B19" s="41">
        <v>2</v>
      </c>
      <c r="C19" s="42"/>
      <c r="D19" s="42"/>
      <c r="E19" s="42"/>
      <c r="F19" s="42"/>
      <c r="G19" s="43"/>
      <c r="H19" s="44"/>
      <c r="I19" s="131"/>
      <c r="J19" s="132"/>
      <c r="K19" s="60"/>
      <c r="L19" s="43"/>
      <c r="M19" s="45"/>
      <c r="N19" s="43"/>
      <c r="O19" s="46"/>
      <c r="P19" s="14"/>
      <c r="Q19" s="66">
        <f t="shared" ref="Q19:Q42" si="0">IF(P19="Yes", 1000, IF(P19="No", 0, IF(P19="", 0)))</f>
        <v>0</v>
      </c>
      <c r="R19" s="65">
        <f t="shared" ref="R19:R42" si="1">IF(I19="Adult", 5000, IF(I19="6-12 years old", 2500, IF(I19="Below 5 years old", 0, IF(I19="", 0))))</f>
        <v>0</v>
      </c>
    </row>
    <row r="20" spans="1:18" s="40" customFormat="1" ht="13" x14ac:dyDescent="0.15">
      <c r="A20" s="33"/>
      <c r="B20" s="41">
        <v>3</v>
      </c>
      <c r="C20" s="42"/>
      <c r="D20" s="42"/>
      <c r="E20" s="42"/>
      <c r="F20" s="42"/>
      <c r="G20" s="43"/>
      <c r="H20" s="44"/>
      <c r="I20" s="131"/>
      <c r="J20" s="132"/>
      <c r="K20" s="60"/>
      <c r="L20" s="43"/>
      <c r="M20" s="45"/>
      <c r="N20" s="43"/>
      <c r="O20" s="46"/>
      <c r="P20" s="14"/>
      <c r="Q20" s="66">
        <f t="shared" si="0"/>
        <v>0</v>
      </c>
      <c r="R20" s="65">
        <f t="shared" si="1"/>
        <v>0</v>
      </c>
    </row>
    <row r="21" spans="1:18" s="40" customFormat="1" ht="13" x14ac:dyDescent="0.15">
      <c r="A21" s="33"/>
      <c r="B21" s="41">
        <v>4</v>
      </c>
      <c r="C21" s="42"/>
      <c r="D21" s="42"/>
      <c r="E21" s="42"/>
      <c r="F21" s="42"/>
      <c r="G21" s="43"/>
      <c r="H21" s="44"/>
      <c r="I21" s="131"/>
      <c r="J21" s="132"/>
      <c r="K21" s="60"/>
      <c r="L21" s="43"/>
      <c r="M21" s="45"/>
      <c r="N21" s="43"/>
      <c r="O21" s="46"/>
      <c r="P21" s="14"/>
      <c r="Q21" s="66">
        <f t="shared" si="0"/>
        <v>0</v>
      </c>
      <c r="R21" s="65">
        <f t="shared" si="1"/>
        <v>0</v>
      </c>
    </row>
    <row r="22" spans="1:18" s="40" customFormat="1" ht="13" x14ac:dyDescent="0.15">
      <c r="A22" s="33"/>
      <c r="B22" s="41">
        <v>5</v>
      </c>
      <c r="C22" s="42"/>
      <c r="D22" s="42"/>
      <c r="E22" s="42"/>
      <c r="F22" s="42"/>
      <c r="G22" s="43"/>
      <c r="H22" s="44"/>
      <c r="I22" s="131"/>
      <c r="J22" s="132"/>
      <c r="K22" s="60"/>
      <c r="L22" s="43"/>
      <c r="M22" s="45"/>
      <c r="N22" s="43"/>
      <c r="O22" s="46"/>
      <c r="P22" s="14"/>
      <c r="Q22" s="66">
        <f t="shared" si="0"/>
        <v>0</v>
      </c>
      <c r="R22" s="65">
        <f t="shared" si="1"/>
        <v>0</v>
      </c>
    </row>
    <row r="23" spans="1:18" s="40" customFormat="1" ht="13" x14ac:dyDescent="0.15">
      <c r="A23" s="33"/>
      <c r="B23" s="41">
        <v>6</v>
      </c>
      <c r="C23" s="42"/>
      <c r="D23" s="42"/>
      <c r="E23" s="42"/>
      <c r="F23" s="42"/>
      <c r="G23" s="43"/>
      <c r="H23" s="44"/>
      <c r="I23" s="131"/>
      <c r="J23" s="132"/>
      <c r="K23" s="60"/>
      <c r="L23" s="43"/>
      <c r="M23" s="45"/>
      <c r="N23" s="43"/>
      <c r="O23" s="46"/>
      <c r="P23" s="14"/>
      <c r="Q23" s="66">
        <f t="shared" si="0"/>
        <v>0</v>
      </c>
      <c r="R23" s="65">
        <f t="shared" si="1"/>
        <v>0</v>
      </c>
    </row>
    <row r="24" spans="1:18" s="40" customFormat="1" ht="13" x14ac:dyDescent="0.15">
      <c r="A24" s="33"/>
      <c r="B24" s="41">
        <v>7</v>
      </c>
      <c r="C24" s="42"/>
      <c r="D24" s="42"/>
      <c r="E24" s="42"/>
      <c r="F24" s="42"/>
      <c r="G24" s="43"/>
      <c r="H24" s="44"/>
      <c r="I24" s="131"/>
      <c r="J24" s="132"/>
      <c r="K24" s="60"/>
      <c r="L24" s="43"/>
      <c r="M24" s="45"/>
      <c r="N24" s="43"/>
      <c r="O24" s="46"/>
      <c r="P24" s="14"/>
      <c r="Q24" s="66">
        <f t="shared" si="0"/>
        <v>0</v>
      </c>
      <c r="R24" s="65">
        <f t="shared" si="1"/>
        <v>0</v>
      </c>
    </row>
    <row r="25" spans="1:18" s="40" customFormat="1" ht="13" x14ac:dyDescent="0.15">
      <c r="A25" s="33"/>
      <c r="B25" s="41">
        <v>8</v>
      </c>
      <c r="C25" s="42"/>
      <c r="D25" s="42"/>
      <c r="E25" s="42"/>
      <c r="F25" s="42"/>
      <c r="G25" s="43"/>
      <c r="H25" s="44"/>
      <c r="I25" s="131"/>
      <c r="J25" s="132"/>
      <c r="K25" s="60"/>
      <c r="L25" s="43"/>
      <c r="M25" s="45"/>
      <c r="N25" s="43"/>
      <c r="O25" s="46"/>
      <c r="P25" s="14"/>
      <c r="Q25" s="66">
        <f t="shared" si="0"/>
        <v>0</v>
      </c>
      <c r="R25" s="65">
        <f t="shared" si="1"/>
        <v>0</v>
      </c>
    </row>
    <row r="26" spans="1:18" s="40" customFormat="1" ht="13" x14ac:dyDescent="0.15">
      <c r="A26" s="33"/>
      <c r="B26" s="41">
        <v>9</v>
      </c>
      <c r="C26" s="42"/>
      <c r="D26" s="42"/>
      <c r="E26" s="42"/>
      <c r="F26" s="42"/>
      <c r="G26" s="43"/>
      <c r="H26" s="44"/>
      <c r="I26" s="131"/>
      <c r="J26" s="132"/>
      <c r="K26" s="60"/>
      <c r="L26" s="43"/>
      <c r="M26" s="45"/>
      <c r="N26" s="43"/>
      <c r="O26" s="46"/>
      <c r="P26" s="14"/>
      <c r="Q26" s="66">
        <f t="shared" si="0"/>
        <v>0</v>
      </c>
      <c r="R26" s="65">
        <f t="shared" si="1"/>
        <v>0</v>
      </c>
    </row>
    <row r="27" spans="1:18" s="40" customFormat="1" ht="13" x14ac:dyDescent="0.15">
      <c r="A27" s="33"/>
      <c r="B27" s="41">
        <v>10</v>
      </c>
      <c r="C27" s="42"/>
      <c r="D27" s="42"/>
      <c r="E27" s="42"/>
      <c r="F27" s="42"/>
      <c r="G27" s="43"/>
      <c r="H27" s="44"/>
      <c r="I27" s="131"/>
      <c r="J27" s="132"/>
      <c r="K27" s="60"/>
      <c r="L27" s="43"/>
      <c r="M27" s="45"/>
      <c r="N27" s="43"/>
      <c r="O27" s="46"/>
      <c r="P27" s="14"/>
      <c r="Q27" s="66">
        <f t="shared" si="0"/>
        <v>0</v>
      </c>
      <c r="R27" s="65">
        <f t="shared" si="1"/>
        <v>0</v>
      </c>
    </row>
    <row r="28" spans="1:18" s="40" customFormat="1" ht="13" x14ac:dyDescent="0.15">
      <c r="A28" s="33"/>
      <c r="B28" s="41">
        <v>11</v>
      </c>
      <c r="C28" s="42"/>
      <c r="D28" s="42"/>
      <c r="E28" s="42"/>
      <c r="F28" s="42"/>
      <c r="G28" s="43"/>
      <c r="H28" s="44"/>
      <c r="I28" s="131"/>
      <c r="J28" s="132"/>
      <c r="K28" s="60"/>
      <c r="L28" s="43"/>
      <c r="M28" s="45"/>
      <c r="N28" s="43"/>
      <c r="O28" s="46"/>
      <c r="P28" s="14"/>
      <c r="Q28" s="66">
        <f t="shared" si="0"/>
        <v>0</v>
      </c>
      <c r="R28" s="65">
        <f t="shared" si="1"/>
        <v>0</v>
      </c>
    </row>
    <row r="29" spans="1:18" s="40" customFormat="1" ht="13" x14ac:dyDescent="0.15">
      <c r="A29" s="33"/>
      <c r="B29" s="41">
        <v>12</v>
      </c>
      <c r="C29" s="42"/>
      <c r="D29" s="42"/>
      <c r="E29" s="42"/>
      <c r="F29" s="42"/>
      <c r="G29" s="43"/>
      <c r="H29" s="44"/>
      <c r="I29" s="131"/>
      <c r="J29" s="132"/>
      <c r="K29" s="60"/>
      <c r="L29" s="43"/>
      <c r="M29" s="45"/>
      <c r="N29" s="43"/>
      <c r="O29" s="46"/>
      <c r="P29" s="14"/>
      <c r="Q29" s="66">
        <f t="shared" si="0"/>
        <v>0</v>
      </c>
      <c r="R29" s="65">
        <f t="shared" si="1"/>
        <v>0</v>
      </c>
    </row>
    <row r="30" spans="1:18" s="40" customFormat="1" ht="13" x14ac:dyDescent="0.15">
      <c r="A30" s="33"/>
      <c r="B30" s="41">
        <v>13</v>
      </c>
      <c r="C30" s="42"/>
      <c r="D30" s="42"/>
      <c r="E30" s="42"/>
      <c r="F30" s="42"/>
      <c r="G30" s="43"/>
      <c r="H30" s="44"/>
      <c r="I30" s="131"/>
      <c r="J30" s="132"/>
      <c r="K30" s="60"/>
      <c r="L30" s="43"/>
      <c r="M30" s="45"/>
      <c r="N30" s="43"/>
      <c r="O30" s="46"/>
      <c r="P30" s="14"/>
      <c r="Q30" s="66">
        <f t="shared" si="0"/>
        <v>0</v>
      </c>
      <c r="R30" s="65">
        <f t="shared" si="1"/>
        <v>0</v>
      </c>
    </row>
    <row r="31" spans="1:18" s="40" customFormat="1" ht="13" x14ac:dyDescent="0.15">
      <c r="A31" s="33"/>
      <c r="B31" s="41">
        <v>14</v>
      </c>
      <c r="C31" s="42"/>
      <c r="D31" s="42"/>
      <c r="E31" s="42"/>
      <c r="F31" s="42"/>
      <c r="G31" s="43"/>
      <c r="H31" s="44"/>
      <c r="I31" s="131"/>
      <c r="J31" s="132"/>
      <c r="K31" s="60"/>
      <c r="L31" s="43"/>
      <c r="M31" s="45"/>
      <c r="N31" s="43"/>
      <c r="O31" s="46"/>
      <c r="P31" s="14"/>
      <c r="Q31" s="66">
        <f t="shared" si="0"/>
        <v>0</v>
      </c>
      <c r="R31" s="65">
        <f t="shared" si="1"/>
        <v>0</v>
      </c>
    </row>
    <row r="32" spans="1:18" s="40" customFormat="1" ht="13" x14ac:dyDescent="0.15">
      <c r="A32" s="33"/>
      <c r="B32" s="41">
        <v>15</v>
      </c>
      <c r="C32" s="42"/>
      <c r="D32" s="42"/>
      <c r="E32" s="42"/>
      <c r="F32" s="42"/>
      <c r="G32" s="43"/>
      <c r="H32" s="44"/>
      <c r="I32" s="131"/>
      <c r="J32" s="132"/>
      <c r="K32" s="60"/>
      <c r="L32" s="43"/>
      <c r="M32" s="45"/>
      <c r="N32" s="43"/>
      <c r="O32" s="46"/>
      <c r="P32" s="14"/>
      <c r="Q32" s="66">
        <f t="shared" si="0"/>
        <v>0</v>
      </c>
      <c r="R32" s="65">
        <f t="shared" si="1"/>
        <v>0</v>
      </c>
    </row>
    <row r="33" spans="1:18" s="40" customFormat="1" ht="13" x14ac:dyDescent="0.15">
      <c r="A33" s="33"/>
      <c r="B33" s="41">
        <v>16</v>
      </c>
      <c r="C33" s="42"/>
      <c r="D33" s="42"/>
      <c r="E33" s="42"/>
      <c r="F33" s="42"/>
      <c r="G33" s="43"/>
      <c r="H33" s="44"/>
      <c r="I33" s="131"/>
      <c r="J33" s="132"/>
      <c r="K33" s="60"/>
      <c r="L33" s="43"/>
      <c r="M33" s="45"/>
      <c r="N33" s="43"/>
      <c r="O33" s="46"/>
      <c r="P33" s="14"/>
      <c r="Q33" s="66">
        <f t="shared" si="0"/>
        <v>0</v>
      </c>
      <c r="R33" s="65">
        <f t="shared" si="1"/>
        <v>0</v>
      </c>
    </row>
    <row r="34" spans="1:18" s="40" customFormat="1" ht="13" x14ac:dyDescent="0.15">
      <c r="A34" s="33"/>
      <c r="B34" s="41">
        <v>17</v>
      </c>
      <c r="C34" s="42"/>
      <c r="D34" s="42"/>
      <c r="E34" s="42"/>
      <c r="F34" s="42"/>
      <c r="G34" s="43"/>
      <c r="H34" s="44"/>
      <c r="I34" s="131"/>
      <c r="J34" s="132"/>
      <c r="K34" s="60"/>
      <c r="L34" s="43"/>
      <c r="M34" s="45"/>
      <c r="N34" s="43"/>
      <c r="O34" s="46"/>
      <c r="P34" s="14"/>
      <c r="Q34" s="66">
        <f t="shared" si="0"/>
        <v>0</v>
      </c>
      <c r="R34" s="65">
        <f t="shared" si="1"/>
        <v>0</v>
      </c>
    </row>
    <row r="35" spans="1:18" s="40" customFormat="1" ht="13" x14ac:dyDescent="0.15">
      <c r="A35" s="33"/>
      <c r="B35" s="41">
        <v>18</v>
      </c>
      <c r="C35" s="42"/>
      <c r="D35" s="42"/>
      <c r="E35" s="42"/>
      <c r="F35" s="42"/>
      <c r="G35" s="43"/>
      <c r="H35" s="44"/>
      <c r="I35" s="131"/>
      <c r="J35" s="132"/>
      <c r="K35" s="60"/>
      <c r="L35" s="43"/>
      <c r="M35" s="45"/>
      <c r="N35" s="43"/>
      <c r="O35" s="46"/>
      <c r="P35" s="14"/>
      <c r="Q35" s="66">
        <f t="shared" si="0"/>
        <v>0</v>
      </c>
      <c r="R35" s="65">
        <f t="shared" si="1"/>
        <v>0</v>
      </c>
    </row>
    <row r="36" spans="1:18" s="40" customFormat="1" ht="13" x14ac:dyDescent="0.15">
      <c r="A36" s="33"/>
      <c r="B36" s="41">
        <v>19</v>
      </c>
      <c r="C36" s="42"/>
      <c r="D36" s="42"/>
      <c r="E36" s="42"/>
      <c r="F36" s="42"/>
      <c r="G36" s="43"/>
      <c r="H36" s="44"/>
      <c r="I36" s="131"/>
      <c r="J36" s="132"/>
      <c r="K36" s="60"/>
      <c r="L36" s="43"/>
      <c r="M36" s="45"/>
      <c r="N36" s="43"/>
      <c r="O36" s="46"/>
      <c r="P36" s="14"/>
      <c r="Q36" s="66">
        <f t="shared" si="0"/>
        <v>0</v>
      </c>
      <c r="R36" s="65">
        <f t="shared" si="1"/>
        <v>0</v>
      </c>
    </row>
    <row r="37" spans="1:18" s="40" customFormat="1" ht="13" x14ac:dyDescent="0.15">
      <c r="A37" s="33"/>
      <c r="B37" s="41">
        <v>20</v>
      </c>
      <c r="C37" s="42"/>
      <c r="D37" s="42"/>
      <c r="E37" s="42"/>
      <c r="F37" s="42"/>
      <c r="G37" s="43"/>
      <c r="H37" s="44"/>
      <c r="I37" s="131"/>
      <c r="J37" s="132"/>
      <c r="K37" s="60"/>
      <c r="L37" s="43"/>
      <c r="M37" s="45"/>
      <c r="N37" s="43"/>
      <c r="O37" s="46"/>
      <c r="P37" s="14"/>
      <c r="Q37" s="66">
        <f t="shared" si="0"/>
        <v>0</v>
      </c>
      <c r="R37" s="65">
        <f t="shared" si="1"/>
        <v>0</v>
      </c>
    </row>
    <row r="38" spans="1:18" s="40" customFormat="1" ht="13" x14ac:dyDescent="0.15">
      <c r="A38" s="33"/>
      <c r="B38" s="41">
        <v>21</v>
      </c>
      <c r="C38" s="42"/>
      <c r="D38" s="42"/>
      <c r="E38" s="42"/>
      <c r="F38" s="42"/>
      <c r="G38" s="43"/>
      <c r="H38" s="44"/>
      <c r="I38" s="131"/>
      <c r="J38" s="132"/>
      <c r="K38" s="60"/>
      <c r="L38" s="43"/>
      <c r="M38" s="45"/>
      <c r="N38" s="43"/>
      <c r="O38" s="46"/>
      <c r="P38" s="14"/>
      <c r="Q38" s="66">
        <f t="shared" si="0"/>
        <v>0</v>
      </c>
      <c r="R38" s="65">
        <f t="shared" si="1"/>
        <v>0</v>
      </c>
    </row>
    <row r="39" spans="1:18" s="40" customFormat="1" ht="13" x14ac:dyDescent="0.15">
      <c r="A39" s="33"/>
      <c r="B39" s="41">
        <v>22</v>
      </c>
      <c r="C39" s="42"/>
      <c r="D39" s="42"/>
      <c r="E39" s="42"/>
      <c r="F39" s="42"/>
      <c r="G39" s="43"/>
      <c r="H39" s="44"/>
      <c r="I39" s="131"/>
      <c r="J39" s="132"/>
      <c r="K39" s="60"/>
      <c r="L39" s="43"/>
      <c r="M39" s="45"/>
      <c r="N39" s="43"/>
      <c r="O39" s="46"/>
      <c r="P39" s="14"/>
      <c r="Q39" s="66">
        <f t="shared" si="0"/>
        <v>0</v>
      </c>
      <c r="R39" s="65">
        <f t="shared" si="1"/>
        <v>0</v>
      </c>
    </row>
    <row r="40" spans="1:18" s="40" customFormat="1" ht="13" x14ac:dyDescent="0.15">
      <c r="A40" s="33"/>
      <c r="B40" s="41">
        <v>23</v>
      </c>
      <c r="C40" s="42"/>
      <c r="D40" s="42"/>
      <c r="E40" s="42"/>
      <c r="F40" s="42"/>
      <c r="G40" s="43"/>
      <c r="H40" s="44"/>
      <c r="I40" s="131"/>
      <c r="J40" s="132"/>
      <c r="K40" s="60"/>
      <c r="L40" s="43"/>
      <c r="M40" s="45"/>
      <c r="N40" s="43"/>
      <c r="O40" s="46"/>
      <c r="P40" s="14"/>
      <c r="Q40" s="66">
        <f t="shared" si="0"/>
        <v>0</v>
      </c>
      <c r="R40" s="65">
        <f t="shared" si="1"/>
        <v>0</v>
      </c>
    </row>
    <row r="41" spans="1:18" s="40" customFormat="1" ht="13" x14ac:dyDescent="0.15">
      <c r="A41" s="33"/>
      <c r="B41" s="41">
        <v>24</v>
      </c>
      <c r="C41" s="42"/>
      <c r="D41" s="42"/>
      <c r="E41" s="42"/>
      <c r="F41" s="42"/>
      <c r="G41" s="43"/>
      <c r="H41" s="44"/>
      <c r="I41" s="131"/>
      <c r="J41" s="132"/>
      <c r="K41" s="60"/>
      <c r="L41" s="43"/>
      <c r="M41" s="45"/>
      <c r="N41" s="43"/>
      <c r="O41" s="46"/>
      <c r="P41" s="14"/>
      <c r="Q41" s="66">
        <f t="shared" si="0"/>
        <v>0</v>
      </c>
      <c r="R41" s="65">
        <f t="shared" si="1"/>
        <v>0</v>
      </c>
    </row>
    <row r="42" spans="1:18" s="40" customFormat="1" ht="14" thickBot="1" x14ac:dyDescent="0.2">
      <c r="A42" s="33"/>
      <c r="B42" s="41">
        <v>25</v>
      </c>
      <c r="C42" s="42"/>
      <c r="D42" s="42"/>
      <c r="E42" s="42"/>
      <c r="F42" s="42"/>
      <c r="G42" s="43"/>
      <c r="H42" s="44"/>
      <c r="I42" s="131"/>
      <c r="J42" s="132"/>
      <c r="K42" s="61"/>
      <c r="L42" s="43"/>
      <c r="M42" s="45"/>
      <c r="N42" s="43"/>
      <c r="O42" s="46"/>
      <c r="P42" s="70"/>
      <c r="Q42" s="71">
        <f t="shared" si="0"/>
        <v>0</v>
      </c>
      <c r="R42" s="72">
        <f t="shared" si="1"/>
        <v>0</v>
      </c>
    </row>
    <row r="43" spans="1:18" s="40" customFormat="1" ht="16" customHeight="1" x14ac:dyDescent="0.15">
      <c r="A43" s="33"/>
      <c r="B43" s="86"/>
      <c r="C43" s="87"/>
      <c r="D43" s="87"/>
      <c r="E43" s="87"/>
      <c r="F43" s="87"/>
      <c r="G43" s="47"/>
      <c r="H43" s="48"/>
      <c r="I43" s="147" t="s">
        <v>53</v>
      </c>
      <c r="J43" s="148"/>
      <c r="K43" s="49">
        <f>COUNTIF(I18:I42,"Adult")</f>
        <v>0</v>
      </c>
      <c r="L43" s="50" t="s">
        <v>24</v>
      </c>
      <c r="M43" s="51">
        <f>COUNTIF(L18:L42,"3km Walk")</f>
        <v>0</v>
      </c>
      <c r="N43" s="50" t="s">
        <v>25</v>
      </c>
      <c r="O43" s="51">
        <f>COUNTIF(N18:N42,"S")</f>
        <v>0</v>
      </c>
      <c r="P43" s="67"/>
      <c r="Q43" s="68">
        <f>SUM(Q18:Q42)</f>
        <v>0</v>
      </c>
      <c r="R43" s="69">
        <f>SUM(R18:R42)</f>
        <v>0</v>
      </c>
    </row>
    <row r="44" spans="1:18" s="40" customFormat="1" ht="26" customHeight="1" x14ac:dyDescent="0.15">
      <c r="A44" s="33"/>
      <c r="B44" s="88"/>
      <c r="C44" s="89"/>
      <c r="D44" s="89"/>
      <c r="E44" s="89"/>
      <c r="F44" s="89"/>
      <c r="G44" s="52"/>
      <c r="H44" s="53"/>
      <c r="I44" s="149" t="s">
        <v>55</v>
      </c>
      <c r="J44" s="150"/>
      <c r="K44" s="62">
        <f>COUNTIF(I18:I42,"6-12 years old")</f>
        <v>0</v>
      </c>
      <c r="L44" s="54" t="s">
        <v>22</v>
      </c>
      <c r="M44" s="55">
        <f>COUNTIF(L18:L42,"5km Run")</f>
        <v>0</v>
      </c>
      <c r="N44" s="54" t="s">
        <v>26</v>
      </c>
      <c r="O44" s="73">
        <f>COUNTIF(N18:N42,"M")</f>
        <v>0</v>
      </c>
      <c r="P44" s="67"/>
      <c r="Q44" s="142" t="s">
        <v>27</v>
      </c>
      <c r="R44" s="144">
        <f>Q43+R43</f>
        <v>0</v>
      </c>
    </row>
    <row r="45" spans="1:18" s="40" customFormat="1" ht="16" customHeight="1" x14ac:dyDescent="0.15">
      <c r="A45" s="33"/>
      <c r="B45" s="88"/>
      <c r="C45" s="89"/>
      <c r="D45" s="89"/>
      <c r="E45" s="89"/>
      <c r="F45" s="89"/>
      <c r="G45" s="52"/>
      <c r="H45" s="53" t="s">
        <v>27</v>
      </c>
      <c r="I45" s="151" t="s">
        <v>54</v>
      </c>
      <c r="J45" s="152"/>
      <c r="K45" s="63">
        <f>COUNTIF(I18:I42,"Below 5 years old")</f>
        <v>0</v>
      </c>
      <c r="L45" s="54" t="s">
        <v>28</v>
      </c>
      <c r="M45" s="55">
        <f>COUNTIF(L18:L42,"10km Run")</f>
        <v>0</v>
      </c>
      <c r="N45" s="54" t="s">
        <v>29</v>
      </c>
      <c r="O45" s="73">
        <f>COUNTIF(N18:N42,"L")</f>
        <v>0</v>
      </c>
      <c r="P45" s="67"/>
      <c r="Q45" s="142"/>
      <c r="R45" s="145"/>
    </row>
    <row r="46" spans="1:18" s="40" customFormat="1" ht="17" customHeight="1" thickBot="1" x14ac:dyDescent="0.2">
      <c r="A46" s="33"/>
      <c r="B46" s="90"/>
      <c r="C46" s="91"/>
      <c r="D46" s="91"/>
      <c r="E46" s="91"/>
      <c r="F46" s="91"/>
      <c r="G46" s="56"/>
      <c r="H46" s="56"/>
      <c r="I46" s="137"/>
      <c r="J46" s="138"/>
      <c r="K46" s="64"/>
      <c r="L46" s="57"/>
      <c r="M46" s="58"/>
      <c r="N46" s="57" t="s">
        <v>30</v>
      </c>
      <c r="O46" s="74">
        <f>COUNTIF(N18:N42,"XL")</f>
        <v>0</v>
      </c>
      <c r="P46" s="75"/>
      <c r="Q46" s="143"/>
      <c r="R46" s="146"/>
    </row>
    <row r="47" spans="1:18" x14ac:dyDescent="0.2">
      <c r="A47" s="5"/>
      <c r="B47" s="5"/>
      <c r="C47" s="5"/>
      <c r="D47" s="5"/>
      <c r="E47" s="5"/>
      <c r="F47" s="5"/>
      <c r="G47" s="15"/>
      <c r="H47" s="15"/>
      <c r="I47" s="15"/>
      <c r="J47" s="16"/>
      <c r="K47" s="16"/>
      <c r="L47" s="17"/>
      <c r="M47" s="5"/>
      <c r="N47" s="5"/>
      <c r="O47" s="5"/>
      <c r="P47" s="5"/>
      <c r="Q47" s="5"/>
    </row>
    <row r="48" spans="1:18" ht="17" thickBot="1" x14ac:dyDescent="0.25">
      <c r="A48" s="5"/>
      <c r="B48" s="5"/>
      <c r="C48" s="5"/>
      <c r="D48" s="5"/>
      <c r="E48" s="5"/>
      <c r="F48" s="5"/>
      <c r="G48" s="15"/>
      <c r="H48" s="15"/>
      <c r="I48" s="15"/>
      <c r="J48" s="15"/>
      <c r="K48" s="15"/>
      <c r="L48" s="17"/>
      <c r="M48" s="5"/>
      <c r="N48" s="5"/>
      <c r="O48" s="5"/>
      <c r="P48" s="5"/>
      <c r="Q48" s="5"/>
    </row>
    <row r="49" spans="1:17" ht="19" thickBot="1" x14ac:dyDescent="0.25">
      <c r="A49" s="5"/>
      <c r="B49" s="84"/>
      <c r="C49" s="1" t="s">
        <v>31</v>
      </c>
      <c r="D49" s="1"/>
      <c r="E49" s="1"/>
      <c r="F49" s="1"/>
      <c r="G49" s="18"/>
      <c r="H49" s="18"/>
      <c r="I49" s="18"/>
      <c r="J49" s="18"/>
      <c r="K49" s="18"/>
      <c r="L49" s="19"/>
      <c r="M49" s="1"/>
      <c r="N49" s="1"/>
      <c r="O49" s="1"/>
      <c r="P49" s="1"/>
      <c r="Q49" s="5"/>
    </row>
    <row r="50" spans="1:17" ht="19" thickBot="1" x14ac:dyDescent="0.25">
      <c r="A50" s="5"/>
      <c r="B50" s="20"/>
      <c r="C50" s="1" t="s">
        <v>32</v>
      </c>
      <c r="D50" s="1"/>
      <c r="E50" s="1"/>
      <c r="F50" s="1"/>
      <c r="G50" s="18"/>
      <c r="H50" s="18"/>
      <c r="I50" s="18"/>
      <c r="J50" s="18"/>
      <c r="K50" s="18"/>
      <c r="L50" s="21" t="s">
        <v>33</v>
      </c>
      <c r="M50" s="22"/>
      <c r="N50" s="135">
        <f>R44</f>
        <v>0</v>
      </c>
      <c r="O50" s="135"/>
      <c r="P50" s="135"/>
      <c r="Q50" s="5"/>
    </row>
    <row r="51" spans="1:17" ht="18" x14ac:dyDescent="0.2">
      <c r="A51" s="5"/>
      <c r="B51" s="23"/>
      <c r="C51" s="1"/>
      <c r="D51" s="1"/>
      <c r="E51" s="1"/>
      <c r="F51" s="1"/>
      <c r="G51" s="1"/>
      <c r="H51" s="1"/>
      <c r="I51" s="18"/>
      <c r="J51" s="18"/>
      <c r="K51" s="18"/>
      <c r="L51" s="19"/>
      <c r="M51" s="1"/>
      <c r="N51" s="1"/>
      <c r="O51" s="1"/>
      <c r="P51" s="1"/>
      <c r="Q51" s="5"/>
    </row>
    <row r="52" spans="1:17" ht="18" x14ac:dyDescent="0.2">
      <c r="A52" s="5"/>
      <c r="B52" s="23"/>
      <c r="C52" s="24" t="s">
        <v>34</v>
      </c>
      <c r="D52" s="24"/>
      <c r="E52" s="24"/>
      <c r="F52" s="24"/>
      <c r="G52" s="18"/>
      <c r="H52" s="18"/>
      <c r="I52" s="18"/>
      <c r="J52" s="18"/>
      <c r="K52" s="18"/>
      <c r="L52" s="19"/>
      <c r="M52" s="1"/>
      <c r="N52" s="1"/>
      <c r="O52" s="1"/>
      <c r="P52" s="1"/>
      <c r="Q52" s="5"/>
    </row>
    <row r="53" spans="1:17" ht="18" x14ac:dyDescent="0.2">
      <c r="A53" s="5"/>
      <c r="B53" s="1"/>
      <c r="C53" s="83" t="s">
        <v>61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5"/>
    </row>
    <row r="54" spans="1:17" x14ac:dyDescent="0.2">
      <c r="A54" s="5"/>
      <c r="B54" s="5"/>
      <c r="C54" s="5"/>
      <c r="D54" s="5"/>
      <c r="E54" s="5"/>
      <c r="F54" s="5"/>
      <c r="G54" s="15"/>
      <c r="H54" s="15"/>
      <c r="I54" s="15"/>
      <c r="J54" s="15"/>
      <c r="K54" s="15"/>
      <c r="L54" s="17"/>
      <c r="M54" s="5"/>
      <c r="N54" s="5"/>
      <c r="O54" s="5"/>
      <c r="P54" s="5"/>
      <c r="Q54" s="5"/>
    </row>
    <row r="55" spans="1:17" x14ac:dyDescent="0.2">
      <c r="A55" s="5"/>
      <c r="B55" s="28"/>
      <c r="C55" s="25" t="s">
        <v>35</v>
      </c>
      <c r="D55" s="25"/>
      <c r="E55" s="25"/>
      <c r="F55" s="26"/>
      <c r="G55" s="27"/>
      <c r="H55" s="28"/>
      <c r="I55" s="28"/>
      <c r="J55" s="15"/>
      <c r="K55" s="15"/>
      <c r="L55" s="17"/>
      <c r="M55" s="5"/>
      <c r="N55" s="5"/>
      <c r="O55" s="5"/>
      <c r="P55" s="5"/>
      <c r="Q55" s="5"/>
    </row>
    <row r="56" spans="1:17" x14ac:dyDescent="0.2">
      <c r="A56" s="5"/>
      <c r="B56" s="28"/>
      <c r="C56" s="25"/>
      <c r="D56" s="26"/>
      <c r="E56" s="26"/>
      <c r="F56" s="26"/>
      <c r="G56" s="26"/>
      <c r="H56" s="26"/>
      <c r="I56" s="28"/>
      <c r="J56" s="15"/>
      <c r="K56" s="15"/>
      <c r="L56" s="17"/>
      <c r="M56" s="5"/>
      <c r="N56" s="5"/>
      <c r="O56" s="5"/>
      <c r="P56" s="5"/>
      <c r="Q56" s="5"/>
    </row>
    <row r="57" spans="1:17" x14ac:dyDescent="0.2">
      <c r="A57" s="5"/>
      <c r="B57" s="28"/>
      <c r="C57" s="25" t="s">
        <v>36</v>
      </c>
      <c r="D57" s="26"/>
      <c r="E57" s="26"/>
      <c r="F57" s="26" t="s">
        <v>37</v>
      </c>
      <c r="G57" s="26"/>
      <c r="H57" s="26"/>
      <c r="I57" s="28"/>
      <c r="J57" s="15"/>
      <c r="K57" s="15"/>
      <c r="L57" s="17"/>
      <c r="M57" s="5"/>
      <c r="N57" s="5"/>
      <c r="O57" s="5"/>
      <c r="P57" s="5"/>
      <c r="Q57" s="5"/>
    </row>
    <row r="58" spans="1:17" x14ac:dyDescent="0.2">
      <c r="A58" s="5"/>
      <c r="B58" s="28"/>
      <c r="C58" s="25" t="s">
        <v>38</v>
      </c>
      <c r="D58" s="26"/>
      <c r="E58" s="26"/>
      <c r="F58" s="29" t="s">
        <v>39</v>
      </c>
      <c r="G58" s="28"/>
      <c r="H58" s="28"/>
      <c r="I58" s="28"/>
      <c r="J58" s="15"/>
      <c r="K58" s="15"/>
      <c r="L58" s="17"/>
      <c r="M58" s="5"/>
      <c r="N58" s="5"/>
      <c r="O58" s="5"/>
      <c r="P58" s="5"/>
      <c r="Q58" s="5"/>
    </row>
    <row r="59" spans="1:17" x14ac:dyDescent="0.2">
      <c r="A59" s="5"/>
      <c r="B59" s="28"/>
      <c r="C59" s="25" t="s">
        <v>40</v>
      </c>
      <c r="D59" s="25"/>
      <c r="E59" s="26"/>
      <c r="F59" s="26" t="s">
        <v>41</v>
      </c>
      <c r="G59" s="26"/>
      <c r="H59" s="26"/>
      <c r="I59" s="28"/>
      <c r="J59" s="15"/>
      <c r="K59" s="15"/>
      <c r="L59" s="17"/>
      <c r="M59" s="5"/>
      <c r="N59" s="5"/>
      <c r="O59" s="5"/>
      <c r="P59" s="5"/>
      <c r="Q59" s="5"/>
    </row>
    <row r="60" spans="1:17" x14ac:dyDescent="0.2">
      <c r="A60" s="5"/>
      <c r="B60" s="28"/>
      <c r="C60" s="25"/>
      <c r="D60" s="26"/>
      <c r="E60" s="26"/>
      <c r="F60" s="26" t="s">
        <v>42</v>
      </c>
      <c r="G60" s="26"/>
      <c r="H60" s="26"/>
      <c r="I60" s="28"/>
      <c r="J60" s="15"/>
      <c r="K60" s="15"/>
      <c r="L60" s="17"/>
      <c r="M60" s="5"/>
      <c r="N60" s="5"/>
      <c r="O60" s="5"/>
      <c r="P60" s="5"/>
      <c r="Q60" s="5"/>
    </row>
    <row r="61" spans="1:17" x14ac:dyDescent="0.2">
      <c r="A61" s="5"/>
      <c r="B61" s="28"/>
      <c r="C61" s="25" t="s">
        <v>43</v>
      </c>
      <c r="D61" s="25"/>
      <c r="E61" s="26"/>
      <c r="F61" s="29" t="s">
        <v>44</v>
      </c>
      <c r="G61" s="28"/>
      <c r="H61" s="28"/>
      <c r="I61" s="28"/>
      <c r="J61" s="15"/>
      <c r="K61" s="15"/>
      <c r="L61" s="17"/>
      <c r="M61" s="5"/>
      <c r="N61" s="5"/>
      <c r="O61" s="5"/>
      <c r="P61" s="5"/>
      <c r="Q61" s="5"/>
    </row>
    <row r="62" spans="1:17" x14ac:dyDescent="0.2">
      <c r="A62" s="5"/>
      <c r="B62" s="28"/>
      <c r="C62" s="25" t="s">
        <v>45</v>
      </c>
      <c r="D62" s="25"/>
      <c r="E62" s="26"/>
      <c r="F62" s="29">
        <v>3609116</v>
      </c>
      <c r="G62" s="28"/>
      <c r="H62" s="28"/>
      <c r="I62" s="28"/>
      <c r="J62" s="5"/>
      <c r="K62" s="5"/>
      <c r="L62" s="5"/>
      <c r="M62" s="5"/>
      <c r="N62" s="5"/>
      <c r="O62" s="5"/>
      <c r="P62" s="5"/>
      <c r="Q62" s="5"/>
    </row>
    <row r="63" spans="1:17" ht="18" x14ac:dyDescent="0.2">
      <c r="A63" s="5"/>
      <c r="B63" s="28"/>
      <c r="C63" s="30"/>
      <c r="D63" s="30"/>
      <c r="E63" s="30"/>
      <c r="F63" s="85" t="s">
        <v>46</v>
      </c>
      <c r="G63" s="85"/>
      <c r="H63" s="85"/>
      <c r="I63" s="28"/>
      <c r="J63" s="5"/>
      <c r="K63" s="5"/>
      <c r="L63" s="5"/>
      <c r="M63" s="5"/>
      <c r="N63" s="5"/>
      <c r="O63" s="5"/>
      <c r="P63" s="5"/>
      <c r="Q63" s="5"/>
    </row>
    <row r="64" spans="1:17" ht="18" x14ac:dyDescent="0.2">
      <c r="A64" s="5"/>
      <c r="B64" s="28"/>
      <c r="C64" s="30"/>
      <c r="D64" s="30"/>
      <c r="E64" s="30"/>
      <c r="F64" s="85" t="s">
        <v>47</v>
      </c>
      <c r="G64" s="85"/>
      <c r="H64" s="85"/>
      <c r="I64" s="28"/>
      <c r="J64" s="5"/>
      <c r="K64" s="5"/>
      <c r="L64" s="5"/>
      <c r="M64" s="5"/>
      <c r="N64" s="5"/>
      <c r="O64" s="5"/>
      <c r="P64" s="5"/>
      <c r="Q64" s="5"/>
    </row>
    <row r="65" spans="1:18" x14ac:dyDescent="0.2">
      <c r="A65" s="5"/>
      <c r="B65" s="28"/>
      <c r="C65" s="30"/>
      <c r="D65" s="30"/>
      <c r="E65" s="30"/>
      <c r="F65" s="30"/>
      <c r="G65" s="31"/>
      <c r="H65" s="31"/>
      <c r="I65" s="28"/>
      <c r="J65" s="5"/>
      <c r="K65" s="5"/>
      <c r="L65" s="5"/>
      <c r="M65" s="5"/>
      <c r="N65" s="5"/>
      <c r="O65" s="5"/>
      <c r="P65" s="5"/>
      <c r="Q65" s="5"/>
    </row>
    <row r="66" spans="1:18" x14ac:dyDescent="0.2">
      <c r="A66" s="5"/>
      <c r="B66" s="5"/>
      <c r="C66" s="5"/>
      <c r="D66" s="5"/>
      <c r="E66" s="5"/>
      <c r="F66" s="5"/>
      <c r="G66" s="15"/>
      <c r="H66" s="15"/>
      <c r="I66" s="15"/>
      <c r="J66" s="15"/>
      <c r="K66" s="15"/>
      <c r="L66" s="17"/>
      <c r="M66" s="5"/>
      <c r="N66" s="5"/>
      <c r="O66" s="5"/>
      <c r="P66" s="5"/>
      <c r="Q66" s="5"/>
    </row>
    <row r="67" spans="1:18" ht="31" customHeight="1" x14ac:dyDescent="0.2">
      <c r="A67" s="5"/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</row>
    <row r="68" spans="1:18" x14ac:dyDescent="0.2">
      <c r="A68" s="5"/>
      <c r="B68" s="5"/>
      <c r="C68" s="5"/>
      <c r="D68" s="5"/>
      <c r="E68" s="5"/>
      <c r="F68" s="5"/>
      <c r="G68" s="15"/>
      <c r="H68" s="15"/>
      <c r="I68" s="15"/>
      <c r="J68" s="15"/>
      <c r="K68" s="15"/>
      <c r="L68" s="17"/>
      <c r="M68" s="5"/>
      <c r="N68" s="5"/>
      <c r="O68" s="5"/>
      <c r="P68" s="5"/>
      <c r="Q68" s="5"/>
    </row>
    <row r="69" spans="1:18" x14ac:dyDescent="0.2">
      <c r="A69" s="5"/>
      <c r="B69" s="5"/>
      <c r="C69" s="5"/>
      <c r="D69" s="5"/>
      <c r="E69" s="5"/>
      <c r="F69" s="5"/>
      <c r="G69" s="15"/>
      <c r="H69" s="15"/>
      <c r="I69" s="15"/>
      <c r="J69" s="15"/>
      <c r="K69" s="15"/>
      <c r="L69" s="17"/>
      <c r="M69" s="5"/>
      <c r="N69" s="5"/>
      <c r="O69" s="5"/>
      <c r="P69" s="5"/>
      <c r="Q69" s="5"/>
    </row>
    <row r="70" spans="1:18" x14ac:dyDescent="0.2">
      <c r="A70" s="5"/>
      <c r="B70" s="5"/>
      <c r="C70" s="5"/>
      <c r="D70" s="5"/>
      <c r="E70" s="5"/>
      <c r="F70" s="5"/>
      <c r="G70" s="15"/>
      <c r="H70" s="15"/>
      <c r="I70" s="15"/>
      <c r="J70" s="15"/>
      <c r="K70" s="15"/>
      <c r="L70" s="17"/>
      <c r="M70" s="5"/>
      <c r="N70" s="5"/>
      <c r="O70" s="5"/>
      <c r="P70" s="5"/>
      <c r="Q70" s="5"/>
    </row>
    <row r="71" spans="1:18" x14ac:dyDescent="0.2">
      <c r="A71" s="5"/>
      <c r="B71" s="32" t="s">
        <v>48</v>
      </c>
      <c r="C71" s="5"/>
      <c r="D71" s="5"/>
      <c r="E71" s="5"/>
      <c r="F71" s="5"/>
      <c r="G71" s="15"/>
      <c r="H71" s="15"/>
      <c r="I71" s="15"/>
      <c r="J71" s="15"/>
      <c r="K71" s="15"/>
      <c r="L71" s="17"/>
      <c r="M71" s="5"/>
      <c r="N71" s="5"/>
      <c r="O71" s="5"/>
      <c r="P71" s="5"/>
      <c r="Q71" s="5"/>
    </row>
  </sheetData>
  <mergeCells count="65">
    <mergeCell ref="N50:P50"/>
    <mergeCell ref="B67:R67"/>
    <mergeCell ref="I46:J46"/>
    <mergeCell ref="P14:Q16"/>
    <mergeCell ref="R14:R16"/>
    <mergeCell ref="Q44:Q46"/>
    <mergeCell ref="R44:R46"/>
    <mergeCell ref="I41:J41"/>
    <mergeCell ref="I42:J42"/>
    <mergeCell ref="I43:J43"/>
    <mergeCell ref="I44:J44"/>
    <mergeCell ref="I45:J45"/>
    <mergeCell ref="I31:J31"/>
    <mergeCell ref="I32:J32"/>
    <mergeCell ref="I33:J33"/>
    <mergeCell ref="I34:J34"/>
    <mergeCell ref="I35:J35"/>
    <mergeCell ref="I18:J18"/>
    <mergeCell ref="I17:J17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6:J36"/>
    <mergeCell ref="I37:J37"/>
    <mergeCell ref="I38:J38"/>
    <mergeCell ref="I39:J39"/>
    <mergeCell ref="I40:J40"/>
    <mergeCell ref="B14:B16"/>
    <mergeCell ref="B1:R1"/>
    <mergeCell ref="B3:R3"/>
    <mergeCell ref="B4:R4"/>
    <mergeCell ref="B5:R5"/>
    <mergeCell ref="B6:R6"/>
    <mergeCell ref="D9:G9"/>
    <mergeCell ref="K9:N9"/>
    <mergeCell ref="D11:G11"/>
    <mergeCell ref="I11:N11"/>
    <mergeCell ref="A7:R7"/>
    <mergeCell ref="B8:R8"/>
    <mergeCell ref="D10:H10"/>
    <mergeCell ref="B43:F46"/>
    <mergeCell ref="B13:P13"/>
    <mergeCell ref="I12:K12"/>
    <mergeCell ref="L12:N12"/>
    <mergeCell ref="O12:P12"/>
    <mergeCell ref="C15:C16"/>
    <mergeCell ref="D15:D16"/>
    <mergeCell ref="E15:E16"/>
    <mergeCell ref="F15:F16"/>
    <mergeCell ref="I14:K16"/>
    <mergeCell ref="N14:O16"/>
    <mergeCell ref="L14:M16"/>
    <mergeCell ref="H14:H16"/>
    <mergeCell ref="G14:G16"/>
    <mergeCell ref="E14:F14"/>
    <mergeCell ref="C14:D14"/>
  </mergeCells>
  <dataValidations count="4">
    <dataValidation type="list" allowBlank="1" showInputMessage="1" showErrorMessage="1" sqref="L18:L42" xr:uid="{00000000-0002-0000-0000-000000000000}">
      <formula1>"3km Walk, 5km Run, 10km Run"</formula1>
    </dataValidation>
    <dataValidation type="list" allowBlank="1" showInputMessage="1" showErrorMessage="1" sqref="I18:J42" xr:uid="{00000000-0002-0000-0000-000001000000}">
      <formula1>"Adult, 6-12 years old, Below 5 years old"</formula1>
    </dataValidation>
    <dataValidation type="list" allowBlank="1" showInputMessage="1" showErrorMessage="1" sqref="N18:N42" xr:uid="{00000000-0002-0000-0000-000002000000}">
      <formula1>"S, M, L, XL"</formula1>
    </dataValidation>
    <dataValidation type="list" allowBlank="1" showInputMessage="1" showErrorMessage="1" sqref="P18:P42 B49" xr:uid="{00000000-0002-0000-0000-000003000000}">
      <formula1>"Yes, No"</formula1>
    </dataValidation>
  </dataValidations>
  <hyperlinks>
    <hyperlink ref="H17" r:id="rId1" display="mailto:hanako123@gmail.com" xr:uid="{00000000-0004-0000-0000-000000000000}"/>
  </hyperlinks>
  <pageMargins left="0.7" right="0.7" top="0.75" bottom="0.75" header="0.3" footer="0.3"/>
  <pageSetup paperSize="8" scale="61" orientation="landscape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鈴木 咲子マリア</cp:lastModifiedBy>
  <cp:lastPrinted>2020-10-15T07:31:03Z</cp:lastPrinted>
  <dcterms:created xsi:type="dcterms:W3CDTF">2020-10-15T07:02:47Z</dcterms:created>
  <dcterms:modified xsi:type="dcterms:W3CDTF">2021-09-16T02:53:22Z</dcterms:modified>
</cp:coreProperties>
</file>